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Projekte\Revision_tech_GB\Anhänge Bildungsplan\QV-Ausführungsbestimmungen\Leistungsdokumentation_üK\"/>
    </mc:Choice>
  </mc:AlternateContent>
  <bookViews>
    <workbookView xWindow="0" yWindow="0" windowWidth="19200" windowHeight="8415" activeTab="1"/>
  </bookViews>
  <sheets>
    <sheet name="Einleitung AF" sheetId="8" r:id="rId1"/>
    <sheet name="AF_UeK_Bew" sheetId="9" r:id="rId2"/>
  </sheets>
  <definedNames>
    <definedName name="_xlnm.Print_Area" localSheetId="1">AF_UeK_Bew!$A$1:$M$62</definedName>
    <definedName name="_xlnm.Print_Area" localSheetId="0">'Einleitung AF'!$A$11:$N$27</definedName>
  </definedNames>
  <calcPr calcId="162913"/>
</workbook>
</file>

<file path=xl/calcChain.xml><?xml version="1.0" encoding="utf-8"?>
<calcChain xmlns="http://schemas.openxmlformats.org/spreadsheetml/2006/main">
  <c r="L55" i="9" l="1"/>
  <c r="L54" i="9"/>
  <c r="K54" i="9"/>
  <c r="M51" i="9"/>
  <c r="M48" i="9"/>
  <c r="M45" i="9"/>
  <c r="L40" i="9"/>
  <c r="L39" i="9"/>
  <c r="K39" i="9"/>
  <c r="M36" i="9"/>
  <c r="M33" i="9"/>
  <c r="M29" i="9"/>
  <c r="M26" i="9"/>
  <c r="L21" i="9"/>
  <c r="L20" i="9"/>
  <c r="K20" i="9"/>
  <c r="M17" i="9"/>
  <c r="M13" i="9"/>
  <c r="M10" i="9"/>
  <c r="O8" i="8"/>
  <c r="N8" i="8"/>
  <c r="K8" i="8"/>
  <c r="M7" i="8" s="1"/>
  <c r="L7" i="8" s="1"/>
  <c r="J8" i="8"/>
  <c r="G8" i="8"/>
  <c r="I6" i="8" s="1"/>
  <c r="H6" i="8" s="1"/>
  <c r="F8" i="8"/>
  <c r="C8" i="8"/>
  <c r="E7" i="8" s="1"/>
  <c r="D7" i="8" s="1"/>
  <c r="B8" i="8"/>
  <c r="M6" i="8"/>
  <c r="L6" i="8" s="1"/>
  <c r="E6" i="8"/>
  <c r="D6" i="8" s="1"/>
  <c r="M4" i="8"/>
  <c r="L4" i="8" s="1"/>
  <c r="E4" i="8"/>
  <c r="D4" i="8" s="1"/>
  <c r="L59" i="9" l="1"/>
  <c r="I7" i="8"/>
  <c r="H7" i="8" s="1"/>
  <c r="I5" i="8"/>
  <c r="H5" i="8" s="1"/>
  <c r="I4" i="8"/>
  <c r="E5" i="8"/>
  <c r="D5" i="8" s="1"/>
  <c r="D8" i="8" s="1"/>
  <c r="M5" i="8"/>
  <c r="L5" i="8" s="1"/>
  <c r="L8" i="8" s="1"/>
  <c r="M8" i="8" l="1"/>
  <c r="I8" i="8"/>
  <c r="H8" i="8"/>
  <c r="E8" i="8"/>
</calcChain>
</file>

<file path=xl/sharedStrings.xml><?xml version="1.0" encoding="utf-8"?>
<sst xmlns="http://schemas.openxmlformats.org/spreadsheetml/2006/main" count="97" uniqueCount="71">
  <si>
    <t>Die Prozentzahlen sind rein informativ und bleiben bei der Berechnung ohne Funktion.</t>
  </si>
  <si>
    <t>Die Prozentzahlen sind auf- bzw. abgerundet. Einfacheres Verständnis.</t>
  </si>
  <si>
    <t>HKB</t>
  </si>
  <si>
    <t>Anzahl zu prüfender Leistungsziele pro HKB:</t>
  </si>
  <si>
    <t>&lt; 10 Punkte</t>
  </si>
  <si>
    <t>bei Punkten</t>
  </si>
  <si>
    <t>max. Pt.</t>
  </si>
  <si>
    <t xml:space="preserve"> err. Pt.</t>
  </si>
  <si>
    <t>Anzahl</t>
  </si>
  <si>
    <t>Im ük sind 10 % der ganzen Ausbildungszeit für die Qualitätssicherung und die Ermittlung der Erfahrungsnote enthalten</t>
  </si>
  <si>
    <t>&gt; 50</t>
  </si>
  <si>
    <t>26 bis 50</t>
  </si>
  <si>
    <t>Anz. LZ</t>
  </si>
  <si>
    <t>Lernende(r):</t>
  </si>
  <si>
    <t>Nr.</t>
  </si>
  <si>
    <t>Name</t>
  </si>
  <si>
    <t>Vorname</t>
  </si>
  <si>
    <t>Lehrbetrieb:</t>
  </si>
  <si>
    <t>Betrieb</t>
  </si>
  <si>
    <t>Adresse</t>
  </si>
  <si>
    <t>PLZ / Ort</t>
  </si>
  <si>
    <t>Ref-Note</t>
  </si>
  <si>
    <t>Berechnung: (Erreichte Punktzahl x 5 / Gesamtpunktzahl) + 1=</t>
  </si>
  <si>
    <t>Die Methoden-, Sozial- und Selbstkompetenzen sind integrierender Bestandteil der Aufgabenstellung. Bewertungsgrundlagen finden sich im Dokument „Kriterien der MSS-Kompetenzen“.</t>
  </si>
  <si>
    <t>Die Bewertung pro Handlungskompetenz wird in einer 1/10 Note ausgewiesen. Diese Note dient nur als Referenz und nicht zur Berechnung der Note für die üK</t>
  </si>
  <si>
    <t>Note ÜK 1</t>
  </si>
  <si>
    <t>Note ÜK 2</t>
  </si>
  <si>
    <t>Note ÜK 3</t>
  </si>
  <si>
    <t>Arbeiten die geprüft wurden</t>
  </si>
  <si>
    <t>Kompetenznachweis 1. Lehrjahr AF</t>
  </si>
  <si>
    <t xml:space="preserve">Note für die überbetrieblichen Kurse: </t>
  </si>
  <si>
    <t>Der Kompetenznachweis pro Ausbildungsjahr ist die (Erreichte Punktzahl x 5 / Gesamtpunktzahl) + 1 auf eine halbe oder ganze Note gerundet</t>
  </si>
  <si>
    <t>Kompetenznachweis 3. Lehrjahr AF</t>
  </si>
  <si>
    <t>10 bis 25 Punkte</t>
  </si>
  <si>
    <t>Die Gesamtzahl der Leistungsziele soll maximal 6 pro überbetrieblichen Kurs betragen</t>
  </si>
  <si>
    <t>Kompetenznachweis 2. Lehrjahr AF</t>
  </si>
  <si>
    <t>Bewertungsraster und Leistungsdokumentation in den überbetrieblichen Kursen  AF</t>
  </si>
  <si>
    <t>Stunden Rahmenprogramm / Bewertung ÜK AF</t>
  </si>
  <si>
    <t>1. Lehrjahr</t>
  </si>
  <si>
    <t>2. Lehrjahr</t>
  </si>
  <si>
    <t>3. Lehrjahr</t>
  </si>
  <si>
    <t>3. LJ
P</t>
  </si>
  <si>
    <t>3. LJ
N</t>
  </si>
  <si>
    <t>Total</t>
  </si>
  <si>
    <t>Zeit in h</t>
  </si>
  <si>
    <t xml:space="preserve"> max. Punkte</t>
  </si>
  <si>
    <t>mindestens zu prüfende Leistungsziele</t>
  </si>
  <si>
    <t>Bewertungsraster und Leistungsdokumentation in den überbetrieblichen Kursen AF</t>
  </si>
  <si>
    <t>LZ-Nr</t>
  </si>
  <si>
    <t>1.1.03</t>
  </si>
  <si>
    <r>
      <rPr>
        <b/>
        <i/>
        <sz val="11"/>
        <color theme="1"/>
        <rFont val="Arial"/>
        <family val="2"/>
      </rPr>
      <t>Beispiel:</t>
    </r>
    <r>
      <rPr>
        <sz val="11"/>
        <color theme="1"/>
        <rFont val="Arial"/>
        <family val="2"/>
      </rPr>
      <t xml:space="preserve">  stellen die Lichtsysteme ein und tauschen Leuchtmittel aus.</t>
    </r>
  </si>
  <si>
    <t>1.3.07</t>
  </si>
  <si>
    <t>prüfen, demontieren und montieren Flach-, Rippenriemen und Spannvorricht.</t>
  </si>
  <si>
    <t>1.4.07</t>
  </si>
  <si>
    <t>überprüfen und warten Bremsanlagen nach Anleitung</t>
  </si>
  <si>
    <t>2.1.01</t>
  </si>
  <si>
    <r>
      <rPr>
        <b/>
        <i/>
        <sz val="11"/>
        <color theme="1"/>
        <rFont val="Arial"/>
        <family val="2"/>
      </rPr>
      <t>Beispiel:</t>
    </r>
    <r>
      <rPr>
        <sz val="11"/>
        <color theme="1"/>
        <rFont val="Arial"/>
        <family val="2"/>
      </rPr>
      <t xml:space="preserve">  tauschen und prüfen Räder, Reifen, adschrauben, Ventile, Reif…</t>
    </r>
  </si>
  <si>
    <t>2.3.03</t>
  </si>
  <si>
    <t>führen Schweiss- und Wärmearbeiten aus.</t>
  </si>
  <si>
    <t>2.3.06</t>
  </si>
  <si>
    <t>führen Säge-, Bohr- und Gewindereparaturarbeiten aus</t>
  </si>
  <si>
    <t>2.4.02</t>
  </si>
  <si>
    <t>tauschen Batterien aus und laden sie</t>
  </si>
  <si>
    <t>3.5.01</t>
  </si>
  <si>
    <t>3.4.03</t>
  </si>
  <si>
    <t>LZ-Nr.</t>
  </si>
  <si>
    <r>
      <rPr>
        <b/>
        <i/>
        <sz val="11"/>
        <color theme="1"/>
        <rFont val="Arial"/>
        <family val="2"/>
      </rPr>
      <t>Beispiel:</t>
    </r>
    <r>
      <rPr>
        <sz val="11"/>
        <color theme="1"/>
        <rFont val="Arial"/>
        <family val="2"/>
      </rPr>
      <t xml:space="preserve"> warten Lifte und Hebevorrichtungen</t>
    </r>
  </si>
  <si>
    <t>wenden die Sicherheitsvorschriften im Umgang mit Werkzeugen, ...</t>
  </si>
  <si>
    <t>1.3.11</t>
  </si>
  <si>
    <r>
      <t xml:space="preserve">prüfen die Funktion der Heiz- und Klimaanlage und führen Wartungen so aus, dass das Entweichen von Kältemittel vermieden wird </t>
    </r>
    <r>
      <rPr>
        <b/>
        <sz val="11"/>
        <color rgb="FFFF0000"/>
        <rFont val="Arial"/>
        <family val="2"/>
      </rPr>
      <t>(Bewertung mit 15 Punkte obligatorisch)</t>
    </r>
  </si>
  <si>
    <t>Version, 28.6.2019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</si>
</sst>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/>
    </xf>
    <xf numFmtId="0" fontId="15" fillId="0" borderId="0" xfId="0" applyFont="1"/>
    <xf numFmtId="0" fontId="0" fillId="0" borderId="0" xfId="0" applyProtection="1">
      <protection locked="0"/>
    </xf>
    <xf numFmtId="0" fontId="17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9" fontId="7" fillId="0" borderId="0" xfId="0" applyNumberFormat="1" applyFont="1" applyFill="1" applyAlignment="1">
      <alignment horizontal="center"/>
    </xf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Alignment="1"/>
    <xf numFmtId="0" fontId="7" fillId="0" borderId="0" xfId="0" applyFont="1" applyFill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/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5" borderId="1" xfId="0" applyFont="1" applyFill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13" fillId="0" borderId="14" xfId="0" applyFont="1" applyBorder="1" applyAlignment="1" applyProtection="1">
      <protection locked="0"/>
    </xf>
    <xf numFmtId="0" fontId="6" fillId="0" borderId="14" xfId="0" applyFont="1" applyBorder="1" applyProtection="1"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11" fillId="0" borderId="14" xfId="0" applyFont="1" applyBorder="1" applyAlignment="1" applyProtection="1">
      <alignment vertical="top"/>
      <protection locked="0"/>
    </xf>
    <xf numFmtId="0" fontId="13" fillId="0" borderId="14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11" fillId="0" borderId="7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1" fillId="0" borderId="15" xfId="0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14" fontId="6" fillId="0" borderId="12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49" fontId="6" fillId="0" borderId="0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8" fillId="0" borderId="12" xfId="0" applyNumberFormat="1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49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2" fillId="0" borderId="0" xfId="0" applyFont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5" fillId="0" borderId="0" xfId="0" applyFont="1" applyAlignment="1" applyProtection="1">
      <alignment horizontal="center"/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11" fillId="0" borderId="14" xfId="0" applyFont="1" applyBorder="1" applyAlignment="1" applyProtection="1">
      <alignment vertical="top"/>
      <protection locked="0"/>
    </xf>
    <xf numFmtId="0" fontId="0" fillId="0" borderId="1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" fontId="11" fillId="3" borderId="3" xfId="0" applyNumberFormat="1" applyFont="1" applyFill="1" applyBorder="1" applyAlignment="1" applyProtection="1">
      <alignment horizontal="center" vertical="center"/>
      <protection locked="0"/>
    </xf>
    <xf numFmtId="1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7" xfId="0" applyNumberFormat="1" applyFont="1" applyBorder="1" applyAlignment="1" applyProtection="1">
      <alignment horizontal="left" vertical="top" wrapText="1"/>
      <protection locked="0"/>
    </xf>
    <xf numFmtId="14" fontId="6" fillId="0" borderId="0" xfId="0" applyNumberFormat="1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 wrapText="1"/>
      <protection locked="0"/>
    </xf>
    <xf numFmtId="14" fontId="6" fillId="0" borderId="9" xfId="0" applyNumberFormat="1" applyFont="1" applyBorder="1" applyAlignment="1" applyProtection="1">
      <alignment horizontal="left" vertical="top" wrapText="1"/>
      <protection locked="0"/>
    </xf>
    <xf numFmtId="14" fontId="6" fillId="0" borderId="15" xfId="0" applyNumberFormat="1" applyFont="1" applyBorder="1" applyAlignment="1" applyProtection="1">
      <alignment horizontal="left" vertical="top" wrapText="1"/>
      <protection locked="0"/>
    </xf>
    <xf numFmtId="14" fontId="6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164" fontId="16" fillId="0" borderId="16" xfId="0" applyNumberFormat="1" applyFont="1" applyBorder="1" applyAlignment="1" applyProtection="1">
      <alignment horizontal="center" vertical="center" wrapText="1"/>
      <protection locked="0"/>
    </xf>
    <xf numFmtId="164" fontId="16" fillId="0" borderId="17" xfId="0" applyNumberFormat="1" applyFont="1" applyBorder="1" applyAlignment="1" applyProtection="1">
      <alignment horizontal="center" vertical="center" wrapText="1"/>
      <protection locked="0"/>
    </xf>
    <xf numFmtId="164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zoomScaleSheetLayoutView="90" workbookViewId="0">
      <selection activeCell="V22" sqref="V22"/>
    </sheetView>
  </sheetViews>
  <sheetFormatPr baseColWidth="10" defaultRowHeight="15" x14ac:dyDescent="0.25"/>
  <cols>
    <col min="1" max="3" width="6.28515625" customWidth="1"/>
    <col min="4" max="4" width="11.42578125" customWidth="1"/>
    <col min="5" max="7" width="6.28515625" customWidth="1"/>
    <col min="8" max="8" width="11.42578125" customWidth="1"/>
    <col min="9" max="11" width="7" customWidth="1"/>
    <col min="12" max="12" width="11.42578125" customWidth="1"/>
    <col min="13" max="13" width="6.85546875" customWidth="1"/>
    <col min="14" max="14" width="9" customWidth="1"/>
    <col min="15" max="15" width="8.7109375" customWidth="1"/>
  </cols>
  <sheetData>
    <row r="1" spans="1:15" s="7" customFormat="1" ht="24" customHeight="1" x14ac:dyDescent="0.35">
      <c r="A1" s="5" t="s">
        <v>37</v>
      </c>
      <c r="L1" s="102" t="s">
        <v>70</v>
      </c>
    </row>
    <row r="2" spans="1: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5" s="11" customFormat="1" ht="33.950000000000003" customHeight="1" x14ac:dyDescent="0.25">
      <c r="A3" s="9" t="s">
        <v>2</v>
      </c>
      <c r="B3" s="103" t="s">
        <v>38</v>
      </c>
      <c r="C3" s="104"/>
      <c r="D3" s="104"/>
      <c r="E3" s="105"/>
      <c r="F3" s="103" t="s">
        <v>39</v>
      </c>
      <c r="G3" s="104"/>
      <c r="H3" s="104"/>
      <c r="I3" s="105"/>
      <c r="J3" s="103" t="s">
        <v>40</v>
      </c>
      <c r="K3" s="104"/>
      <c r="L3" s="104"/>
      <c r="M3" s="105"/>
      <c r="N3" s="10" t="s">
        <v>41</v>
      </c>
      <c r="O3" s="10" t="s">
        <v>42</v>
      </c>
    </row>
    <row r="4" spans="1:15" s="11" customFormat="1" ht="33.950000000000003" customHeight="1" x14ac:dyDescent="0.25">
      <c r="A4" s="12">
        <v>1</v>
      </c>
      <c r="B4" s="13">
        <v>42</v>
      </c>
      <c r="C4" s="13">
        <v>35</v>
      </c>
      <c r="D4" s="13">
        <f>IF(E4&lt;0.1,0,IF(E4&gt;0.5,3,IF(E4&gt;0.3,2,1)))</f>
        <v>2</v>
      </c>
      <c r="E4" s="14">
        <f>C4/$C$8</f>
        <v>0.35</v>
      </c>
      <c r="F4" s="13">
        <v>22</v>
      </c>
      <c r="G4" s="40">
        <v>30</v>
      </c>
      <c r="H4" s="40">
        <v>2</v>
      </c>
      <c r="I4" s="14">
        <f>G4/$G$8</f>
        <v>0.3</v>
      </c>
      <c r="J4" s="15">
        <v>10</v>
      </c>
      <c r="K4" s="15">
        <v>15</v>
      </c>
      <c r="L4" s="13">
        <f>IF(M4&lt;0.1,0,IF(M4&gt;0.5,3,IF(M4&gt;0.3,2,1)))</f>
        <v>1</v>
      </c>
      <c r="M4" s="16">
        <f>K4/$K$8</f>
        <v>0.15</v>
      </c>
      <c r="N4" s="17">
        <v>10</v>
      </c>
      <c r="O4" s="17">
        <v>14</v>
      </c>
    </row>
    <row r="5" spans="1:15" s="11" customFormat="1" ht="33.950000000000003" customHeight="1" x14ac:dyDescent="0.25">
      <c r="A5" s="12">
        <v>2</v>
      </c>
      <c r="B5" s="13">
        <v>72</v>
      </c>
      <c r="C5" s="13">
        <v>55</v>
      </c>
      <c r="D5" s="13">
        <f t="shared" ref="D5:D7" si="0">IF(E5&lt;0.1,0,IF(E5&gt;0.5,3,IF(E5&gt;0.3,2,1)))</f>
        <v>3</v>
      </c>
      <c r="E5" s="14">
        <f t="shared" ref="E5:E7" si="1">C5/$C$8</f>
        <v>0.55000000000000004</v>
      </c>
      <c r="F5" s="13">
        <v>20</v>
      </c>
      <c r="G5" s="13">
        <v>20</v>
      </c>
      <c r="H5" s="13">
        <f t="shared" ref="H5:H7" si="2">IF(I5&lt;0.1,0,IF(I5&gt;0.5,3,IF(I5&gt;0.3,2,1)))</f>
        <v>1</v>
      </c>
      <c r="I5" s="14">
        <f t="shared" ref="I5:I7" si="3">G5/$G$8</f>
        <v>0.2</v>
      </c>
      <c r="J5" s="13">
        <v>18</v>
      </c>
      <c r="K5" s="13">
        <v>25</v>
      </c>
      <c r="L5" s="13">
        <f t="shared" ref="L5:L7" si="4">IF(M5&lt;0.1,0,IF(M5&gt;0.5,3,IF(M5&gt;0.3,2,1)))</f>
        <v>1</v>
      </c>
      <c r="M5" s="16">
        <f t="shared" ref="M5:M7" si="5">K5/$K$8</f>
        <v>0.25</v>
      </c>
      <c r="N5" s="17">
        <v>18</v>
      </c>
      <c r="O5" s="17">
        <v>18</v>
      </c>
    </row>
    <row r="6" spans="1:15" s="11" customFormat="1" ht="33.950000000000003" customHeight="1" x14ac:dyDescent="0.25">
      <c r="A6" s="12">
        <v>3</v>
      </c>
      <c r="B6" s="13">
        <v>14</v>
      </c>
      <c r="C6" s="13">
        <v>10</v>
      </c>
      <c r="D6" s="13">
        <f t="shared" si="0"/>
        <v>1</v>
      </c>
      <c r="E6" s="14">
        <f t="shared" si="1"/>
        <v>0.1</v>
      </c>
      <c r="F6" s="13">
        <v>16</v>
      </c>
      <c r="G6" s="40">
        <v>10</v>
      </c>
      <c r="H6" s="13">
        <f t="shared" si="2"/>
        <v>1</v>
      </c>
      <c r="I6" s="14">
        <f t="shared" si="3"/>
        <v>0.1</v>
      </c>
      <c r="J6" s="13">
        <v>4</v>
      </c>
      <c r="K6" s="13">
        <v>0</v>
      </c>
      <c r="L6" s="13">
        <f t="shared" si="4"/>
        <v>0</v>
      </c>
      <c r="M6" s="16">
        <f t="shared" si="5"/>
        <v>0</v>
      </c>
      <c r="N6" s="17">
        <v>4</v>
      </c>
      <c r="O6" s="17">
        <v>4</v>
      </c>
    </row>
    <row r="7" spans="1:15" s="11" customFormat="1" ht="33.950000000000003" customHeight="1" x14ac:dyDescent="0.25">
      <c r="A7" s="12">
        <v>4</v>
      </c>
      <c r="B7" s="18">
        <v>0</v>
      </c>
      <c r="C7" s="18">
        <v>0</v>
      </c>
      <c r="D7" s="13">
        <f t="shared" si="0"/>
        <v>0</v>
      </c>
      <c r="E7" s="14">
        <f t="shared" si="1"/>
        <v>0</v>
      </c>
      <c r="F7" s="13">
        <v>38</v>
      </c>
      <c r="G7" s="13">
        <v>40</v>
      </c>
      <c r="H7" s="13">
        <f t="shared" si="2"/>
        <v>2</v>
      </c>
      <c r="I7" s="14">
        <f t="shared" si="3"/>
        <v>0.4</v>
      </c>
      <c r="J7" s="13">
        <v>64</v>
      </c>
      <c r="K7" s="13">
        <v>60</v>
      </c>
      <c r="L7" s="13">
        <f t="shared" si="4"/>
        <v>3</v>
      </c>
      <c r="M7" s="16">
        <f t="shared" si="5"/>
        <v>0.6</v>
      </c>
      <c r="N7" s="17">
        <v>64</v>
      </c>
      <c r="O7" s="17">
        <v>60</v>
      </c>
    </row>
    <row r="8" spans="1:15" s="11" customFormat="1" ht="33.950000000000003" customHeight="1" x14ac:dyDescent="0.25">
      <c r="A8" s="9" t="s">
        <v>43</v>
      </c>
      <c r="B8" s="9">
        <f t="shared" ref="B8:M8" si="6">SUM(B4:B7)</f>
        <v>128</v>
      </c>
      <c r="C8" s="9">
        <f t="shared" ref="C8" si="7">SUM(C4:C7)</f>
        <v>100</v>
      </c>
      <c r="D8" s="19">
        <f t="shared" si="6"/>
        <v>6</v>
      </c>
      <c r="E8" s="20">
        <f t="shared" si="6"/>
        <v>1</v>
      </c>
      <c r="F8" s="9">
        <f t="shared" si="6"/>
        <v>96</v>
      </c>
      <c r="G8" s="9">
        <f t="shared" ref="G8" si="8">SUM(G4:G7)</f>
        <v>100</v>
      </c>
      <c r="H8" s="19">
        <f t="shared" si="6"/>
        <v>6</v>
      </c>
      <c r="I8" s="20">
        <f t="shared" si="6"/>
        <v>1</v>
      </c>
      <c r="J8" s="9">
        <f t="shared" si="6"/>
        <v>96</v>
      </c>
      <c r="K8" s="9">
        <f t="shared" ref="K8" si="9">SUM(K4:K7)</f>
        <v>100</v>
      </c>
      <c r="L8" s="19">
        <f t="shared" si="6"/>
        <v>5</v>
      </c>
      <c r="M8" s="20">
        <f t="shared" si="6"/>
        <v>1</v>
      </c>
      <c r="N8" s="21">
        <f t="shared" ref="N8:O8" si="10">SUM(N4:N7)</f>
        <v>96</v>
      </c>
      <c r="O8" s="21">
        <f t="shared" si="10"/>
        <v>96</v>
      </c>
    </row>
    <row r="9" spans="1:15" s="11" customFormat="1" ht="33.950000000000003" customHeight="1" x14ac:dyDescent="0.25">
      <c r="A9" s="12"/>
      <c r="B9" s="22" t="s">
        <v>44</v>
      </c>
      <c r="C9" s="23" t="s">
        <v>45</v>
      </c>
      <c r="D9" s="23" t="s">
        <v>46</v>
      </c>
      <c r="E9" s="24"/>
      <c r="F9" s="22" t="s">
        <v>44</v>
      </c>
      <c r="G9" s="23" t="s">
        <v>45</v>
      </c>
      <c r="H9" s="23" t="s">
        <v>46</v>
      </c>
      <c r="I9" s="24"/>
      <c r="J9" s="22" t="s">
        <v>44</v>
      </c>
      <c r="K9" s="22" t="s">
        <v>44</v>
      </c>
      <c r="L9" s="23" t="s">
        <v>46</v>
      </c>
      <c r="M9" s="24"/>
      <c r="N9" s="25"/>
      <c r="O9" s="25"/>
    </row>
    <row r="10" spans="1:15" x14ac:dyDescent="0.25">
      <c r="A10" s="1"/>
      <c r="B10" s="1"/>
      <c r="C10" s="1"/>
      <c r="D10" s="2"/>
      <c r="E10" s="1"/>
      <c r="F10" s="1"/>
      <c r="G10" s="2"/>
      <c r="H10" s="1"/>
      <c r="I10" s="1"/>
      <c r="J10" s="2"/>
      <c r="K10" s="8"/>
      <c r="L10" s="8"/>
    </row>
    <row r="11" spans="1:15" ht="20.25" x14ac:dyDescent="0.3">
      <c r="A11" s="5" t="s">
        <v>47</v>
      </c>
      <c r="B11" s="1"/>
      <c r="C11" s="1"/>
      <c r="D11" s="2"/>
      <c r="E11" s="1"/>
      <c r="F11" s="1"/>
      <c r="G11" s="2"/>
      <c r="H11" s="2"/>
      <c r="I11" s="1"/>
      <c r="J11" s="2"/>
      <c r="K11" s="8"/>
      <c r="L11" s="8"/>
    </row>
    <row r="12" spans="1:15" ht="20.25" x14ac:dyDescent="0.3">
      <c r="A12" s="5"/>
      <c r="B12" s="1"/>
      <c r="C12" s="1"/>
      <c r="D12" s="2"/>
      <c r="E12" s="1"/>
      <c r="F12" s="1"/>
      <c r="G12" s="2"/>
      <c r="H12" s="2"/>
      <c r="I12" s="1"/>
      <c r="J12" s="2"/>
      <c r="K12" s="8"/>
      <c r="L12" s="8"/>
    </row>
    <row r="13" spans="1:15" x14ac:dyDescent="0.25">
      <c r="A13" s="26" t="s">
        <v>0</v>
      </c>
      <c r="B13" s="27"/>
      <c r="C13" s="27"/>
      <c r="D13" s="28"/>
      <c r="E13" s="27"/>
      <c r="F13" s="27"/>
      <c r="G13" s="28"/>
      <c r="H13" s="27"/>
      <c r="I13" s="27"/>
      <c r="J13" s="28"/>
      <c r="K13" s="29"/>
      <c r="L13" s="29"/>
      <c r="M13" s="30"/>
      <c r="N13" s="30"/>
    </row>
    <row r="14" spans="1:15" x14ac:dyDescent="0.25">
      <c r="A14" s="31" t="s">
        <v>1</v>
      </c>
      <c r="B14" s="27"/>
      <c r="C14" s="27"/>
      <c r="D14" s="28"/>
      <c r="E14" s="27"/>
      <c r="F14" s="27"/>
      <c r="G14" s="28"/>
      <c r="H14" s="27"/>
      <c r="I14" s="27"/>
      <c r="J14" s="28"/>
      <c r="K14" s="29"/>
      <c r="L14" s="29"/>
      <c r="M14" s="30"/>
      <c r="N14" s="30"/>
    </row>
    <row r="15" spans="1:15" x14ac:dyDescent="0.25">
      <c r="A15" s="31" t="s">
        <v>24</v>
      </c>
      <c r="B15" s="27"/>
      <c r="C15" s="27"/>
      <c r="D15" s="28"/>
      <c r="E15" s="27"/>
      <c r="F15" s="27"/>
      <c r="G15" s="28"/>
      <c r="H15" s="27"/>
      <c r="I15" s="27"/>
      <c r="J15" s="28"/>
      <c r="K15" s="29"/>
      <c r="L15" s="29"/>
      <c r="M15" s="30"/>
      <c r="N15" s="30"/>
    </row>
    <row r="16" spans="1:15" x14ac:dyDescent="0.25">
      <c r="A16" s="31" t="s">
        <v>31</v>
      </c>
      <c r="B16" s="27"/>
      <c r="C16" s="27"/>
      <c r="D16" s="28"/>
      <c r="E16" s="32"/>
      <c r="F16" s="27"/>
      <c r="G16" s="28"/>
      <c r="H16" s="27"/>
      <c r="I16" s="27"/>
      <c r="J16" s="28"/>
      <c r="K16" s="29"/>
      <c r="L16" s="29"/>
      <c r="M16" s="30"/>
      <c r="N16" s="30"/>
    </row>
    <row r="17" spans="1:14" ht="29.25" customHeight="1" x14ac:dyDescent="0.25">
      <c r="A17" s="106" t="s">
        <v>23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x14ac:dyDescent="0.25">
      <c r="A18" s="8" t="s">
        <v>3</v>
      </c>
      <c r="B18" s="8"/>
      <c r="C18" s="8"/>
      <c r="D18" s="8"/>
      <c r="E18" s="8"/>
      <c r="F18" s="8"/>
      <c r="G18" s="8"/>
      <c r="H18" s="8"/>
      <c r="I18" s="8"/>
      <c r="J18" s="8"/>
      <c r="K18" s="33"/>
      <c r="L18" s="33"/>
      <c r="M18" s="33"/>
      <c r="N18" s="33"/>
    </row>
    <row r="19" spans="1:14" x14ac:dyDescent="0.25">
      <c r="A19" s="8" t="s">
        <v>5</v>
      </c>
      <c r="B19" s="8"/>
      <c r="C19" s="8"/>
      <c r="D19" s="34" t="s">
        <v>8</v>
      </c>
      <c r="E19" s="8"/>
      <c r="F19" s="8"/>
      <c r="G19" s="8"/>
      <c r="H19" s="8"/>
      <c r="I19" s="8"/>
      <c r="J19" s="8"/>
      <c r="K19" s="33"/>
      <c r="L19" s="33"/>
      <c r="M19" s="33"/>
      <c r="N19" s="33"/>
    </row>
    <row r="20" spans="1:14" x14ac:dyDescent="0.25">
      <c r="A20" s="8" t="s">
        <v>4</v>
      </c>
      <c r="B20" s="8"/>
      <c r="C20" s="8"/>
      <c r="D20" s="8">
        <v>0</v>
      </c>
      <c r="E20" s="8"/>
      <c r="F20" s="8"/>
      <c r="G20" s="8"/>
      <c r="H20" s="8"/>
      <c r="I20" s="8"/>
      <c r="J20" s="8"/>
      <c r="K20" s="33"/>
      <c r="L20" s="33"/>
      <c r="M20" s="33"/>
      <c r="N20" s="33"/>
    </row>
    <row r="21" spans="1:14" x14ac:dyDescent="0.25">
      <c r="A21" s="29" t="s">
        <v>33</v>
      </c>
      <c r="B21" s="8"/>
      <c r="C21" s="8"/>
      <c r="D21" s="8">
        <v>1</v>
      </c>
      <c r="E21" s="8"/>
      <c r="F21" s="8"/>
      <c r="G21" s="8"/>
      <c r="H21" s="8"/>
      <c r="I21" s="8"/>
      <c r="J21" s="8"/>
      <c r="K21" s="33"/>
      <c r="L21" s="33"/>
      <c r="M21" s="33"/>
      <c r="N21" s="33"/>
    </row>
    <row r="22" spans="1:14" x14ac:dyDescent="0.25">
      <c r="A22" s="8" t="s">
        <v>11</v>
      </c>
      <c r="B22" s="8"/>
      <c r="C22" s="8"/>
      <c r="D22" s="8">
        <v>2</v>
      </c>
      <c r="E22" s="8"/>
      <c r="F22" s="8"/>
      <c r="G22" s="8"/>
      <c r="H22" s="8"/>
      <c r="I22" s="8"/>
      <c r="J22" s="8"/>
      <c r="K22" s="33"/>
      <c r="L22" s="33"/>
      <c r="M22" s="33"/>
      <c r="N22" s="33"/>
    </row>
    <row r="23" spans="1:14" x14ac:dyDescent="0.25">
      <c r="A23" s="35" t="s">
        <v>10</v>
      </c>
      <c r="B23" s="8"/>
      <c r="C23" s="8"/>
      <c r="D23" s="8">
        <v>3</v>
      </c>
      <c r="E23" s="8"/>
      <c r="F23" s="8"/>
      <c r="G23" s="8"/>
      <c r="H23" s="8"/>
      <c r="I23" s="8"/>
      <c r="J23" s="8"/>
      <c r="K23" s="33"/>
      <c r="L23" s="33"/>
      <c r="M23" s="33"/>
      <c r="N23" s="33"/>
    </row>
    <row r="24" spans="1:14" x14ac:dyDescent="0.25">
      <c r="A24" s="8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33"/>
      <c r="L24" s="33"/>
      <c r="M24" s="33"/>
      <c r="N24" s="33"/>
    </row>
    <row r="25" spans="1:14" x14ac:dyDescent="0.25">
      <c r="A25" s="1"/>
      <c r="B25" s="1"/>
      <c r="C25" s="1"/>
      <c r="D25" s="2"/>
      <c r="E25" s="1"/>
      <c r="F25" s="1"/>
      <c r="G25" s="2"/>
      <c r="H25" s="1"/>
      <c r="I25" s="1"/>
      <c r="J25" s="2"/>
      <c r="K25" s="8"/>
      <c r="L25" s="8"/>
    </row>
    <row r="26" spans="1:14" x14ac:dyDescent="0.25">
      <c r="A26" s="4" t="s">
        <v>9</v>
      </c>
      <c r="B26" s="1"/>
      <c r="C26" s="1"/>
      <c r="D26" s="2"/>
      <c r="E26" s="1"/>
      <c r="F26" s="1"/>
      <c r="G26" s="2"/>
      <c r="H26" s="1"/>
      <c r="I26" s="1"/>
      <c r="J26" s="2"/>
      <c r="K26" s="8"/>
      <c r="L26" s="8"/>
    </row>
    <row r="27" spans="1:14" x14ac:dyDescent="0.2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43"/>
      <c r="B29" s="8"/>
      <c r="C29" s="8"/>
      <c r="D29" s="8"/>
      <c r="E29" s="8"/>
      <c r="F29" s="8"/>
      <c r="G29" s="8"/>
      <c r="H29" s="8"/>
      <c r="I29" s="8"/>
      <c r="J29" s="8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sheetProtection sheet="1" objects="1" scenarios="1"/>
  <mergeCells count="4">
    <mergeCell ref="B3:E3"/>
    <mergeCell ref="F3:I3"/>
    <mergeCell ref="J3:M3"/>
    <mergeCell ref="A17:N17"/>
  </mergeCells>
  <pageMargins left="0.70866141732283472" right="0.19685039370078741" top="0.59055118110236227" bottom="0.59055118110236227" header="0.31496062992125984" footer="0.31496062992125984"/>
  <pageSetup paperSize="9" scale="64" orientation="portrait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80" zoomScaleNormal="80" zoomScaleSheetLayoutView="70" workbookViewId="0">
      <selection activeCell="P38" sqref="P38"/>
    </sheetView>
  </sheetViews>
  <sheetFormatPr baseColWidth="10" defaultRowHeight="15" x14ac:dyDescent="0.25"/>
  <cols>
    <col min="1" max="3" width="9" style="6" customWidth="1"/>
    <col min="4" max="4" width="9.5703125" style="6" customWidth="1"/>
    <col min="5" max="6" width="11.42578125" style="6" customWidth="1"/>
    <col min="7" max="7" width="9" style="6" customWidth="1"/>
    <col min="8" max="8" width="9.140625" style="6" customWidth="1"/>
    <col min="9" max="10" width="11.42578125" style="6" customWidth="1"/>
    <col min="11" max="11" width="9.5703125" style="6" customWidth="1"/>
    <col min="12" max="12" width="9.140625" style="6" customWidth="1"/>
    <col min="13" max="13" width="11.42578125" style="6" customWidth="1"/>
    <col min="14" max="16384" width="11.42578125" style="6"/>
  </cols>
  <sheetData>
    <row r="1" spans="1:13" ht="20.25" x14ac:dyDescent="0.3">
      <c r="A1" s="107" t="s">
        <v>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45"/>
      <c r="B2" s="45"/>
      <c r="C2" s="39"/>
      <c r="D2" s="39"/>
      <c r="E2" s="46"/>
      <c r="F2" s="46"/>
      <c r="G2" s="46"/>
      <c r="H2" s="46"/>
      <c r="I2" s="46"/>
      <c r="J2" s="46"/>
      <c r="K2" s="46"/>
      <c r="L2" s="47"/>
      <c r="M2" s="47"/>
    </row>
    <row r="3" spans="1:13" x14ac:dyDescent="0.25">
      <c r="A3" s="108" t="s">
        <v>13</v>
      </c>
      <c r="B3" s="109"/>
      <c r="C3" s="110"/>
      <c r="D3" s="48" t="s">
        <v>14</v>
      </c>
      <c r="E3" s="115"/>
      <c r="F3" s="116"/>
      <c r="G3" s="49"/>
      <c r="H3" s="50" t="s">
        <v>17</v>
      </c>
      <c r="I3" s="51"/>
      <c r="J3" s="52" t="s">
        <v>18</v>
      </c>
      <c r="K3" s="117"/>
      <c r="L3" s="118"/>
      <c r="M3" s="119"/>
    </row>
    <row r="4" spans="1:13" x14ac:dyDescent="0.25">
      <c r="A4" s="111"/>
      <c r="B4" s="112"/>
      <c r="C4" s="112"/>
      <c r="D4" s="53" t="s">
        <v>15</v>
      </c>
      <c r="E4" s="115"/>
      <c r="F4" s="116"/>
      <c r="G4" s="54"/>
      <c r="H4" s="55"/>
      <c r="I4" s="56"/>
      <c r="J4" s="57" t="s">
        <v>19</v>
      </c>
      <c r="K4" s="117"/>
      <c r="L4" s="118"/>
      <c r="M4" s="119"/>
    </row>
    <row r="5" spans="1:13" x14ac:dyDescent="0.25">
      <c r="A5" s="111"/>
      <c r="B5" s="112"/>
      <c r="C5" s="112"/>
      <c r="D5" s="53" t="s">
        <v>16</v>
      </c>
      <c r="E5" s="115"/>
      <c r="F5" s="116"/>
      <c r="G5" s="58"/>
      <c r="H5" s="55"/>
      <c r="I5" s="56"/>
      <c r="J5" s="57" t="s">
        <v>20</v>
      </c>
      <c r="K5" s="117"/>
      <c r="L5" s="118"/>
      <c r="M5" s="119"/>
    </row>
    <row r="6" spans="1:13" x14ac:dyDescent="0.25">
      <c r="A6" s="113"/>
      <c r="B6" s="114"/>
      <c r="C6" s="114"/>
      <c r="D6" s="120"/>
      <c r="E6" s="120"/>
      <c r="F6" s="59"/>
      <c r="G6" s="59"/>
      <c r="H6" s="60"/>
      <c r="I6" s="61"/>
      <c r="J6" s="61"/>
      <c r="K6" s="61"/>
      <c r="L6" s="46"/>
      <c r="M6" s="46"/>
    </row>
    <row r="7" spans="1:13" x14ac:dyDescent="0.25">
      <c r="A7" s="39"/>
      <c r="B7" s="39"/>
      <c r="C7" s="39"/>
      <c r="D7" s="39"/>
      <c r="E7" s="39"/>
      <c r="F7" s="39"/>
      <c r="G7" s="39"/>
      <c r="H7" s="39"/>
      <c r="I7" s="39"/>
      <c r="J7" s="62" t="s">
        <v>70</v>
      </c>
      <c r="K7" s="39"/>
      <c r="L7" s="39"/>
      <c r="M7" s="39"/>
    </row>
    <row r="8" spans="1:13" ht="23.25" x14ac:dyDescent="0.35">
      <c r="A8" s="63" t="s">
        <v>29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1:13" x14ac:dyDescent="0.25">
      <c r="A9" s="67" t="s">
        <v>2</v>
      </c>
      <c r="B9" s="68" t="s">
        <v>48</v>
      </c>
      <c r="C9" s="69" t="s">
        <v>28</v>
      </c>
      <c r="D9" s="70"/>
      <c r="E9" s="71"/>
      <c r="F9" s="71"/>
      <c r="G9" s="70"/>
      <c r="H9" s="71"/>
      <c r="I9" s="71"/>
      <c r="J9" s="72" t="s">
        <v>12</v>
      </c>
      <c r="K9" s="67" t="s">
        <v>6</v>
      </c>
      <c r="L9" s="67" t="s">
        <v>7</v>
      </c>
      <c r="M9" s="73" t="s">
        <v>21</v>
      </c>
    </row>
    <row r="10" spans="1:13" x14ac:dyDescent="0.25">
      <c r="A10" s="74"/>
      <c r="B10" s="36" t="s">
        <v>49</v>
      </c>
      <c r="C10" s="121" t="s">
        <v>50</v>
      </c>
      <c r="D10" s="122"/>
      <c r="E10" s="122"/>
      <c r="F10" s="122"/>
      <c r="G10" s="122"/>
      <c r="H10" s="122"/>
      <c r="I10" s="123"/>
      <c r="J10" s="124">
        <v>2</v>
      </c>
      <c r="K10" s="127">
        <v>35</v>
      </c>
      <c r="L10" s="130"/>
      <c r="M10" s="133" t="str">
        <f>IF(OR(L10=""),"",ROUND((SUM(L10:L12,)*5/(SUM(K10))+1)*2,1)/2)</f>
        <v/>
      </c>
    </row>
    <row r="11" spans="1:13" x14ac:dyDescent="0.25">
      <c r="A11" s="75">
        <v>1</v>
      </c>
      <c r="B11" s="37" t="s">
        <v>51</v>
      </c>
      <c r="C11" s="136" t="s">
        <v>52</v>
      </c>
      <c r="D11" s="137"/>
      <c r="E11" s="137"/>
      <c r="F11" s="137"/>
      <c r="G11" s="137"/>
      <c r="H11" s="137"/>
      <c r="I11" s="138"/>
      <c r="J11" s="125"/>
      <c r="K11" s="128"/>
      <c r="L11" s="131"/>
      <c r="M11" s="134"/>
    </row>
    <row r="12" spans="1:13" x14ac:dyDescent="0.25">
      <c r="A12" s="76"/>
      <c r="B12" s="38" t="s">
        <v>53</v>
      </c>
      <c r="C12" s="139" t="s">
        <v>54</v>
      </c>
      <c r="D12" s="140"/>
      <c r="E12" s="140"/>
      <c r="F12" s="140"/>
      <c r="G12" s="140"/>
      <c r="H12" s="140"/>
      <c r="I12" s="141"/>
      <c r="J12" s="126"/>
      <c r="K12" s="129"/>
      <c r="L12" s="132"/>
      <c r="M12" s="135"/>
    </row>
    <row r="13" spans="1:13" x14ac:dyDescent="0.25">
      <c r="A13" s="74"/>
      <c r="B13" s="36" t="s">
        <v>55</v>
      </c>
      <c r="C13" s="121" t="s">
        <v>56</v>
      </c>
      <c r="D13" s="122"/>
      <c r="E13" s="122"/>
      <c r="F13" s="122"/>
      <c r="G13" s="122"/>
      <c r="H13" s="122"/>
      <c r="I13" s="123"/>
      <c r="J13" s="124">
        <v>3</v>
      </c>
      <c r="K13" s="127">
        <v>55</v>
      </c>
      <c r="L13" s="142"/>
      <c r="M13" s="145" t="str">
        <f>IF(OR(L13=""),"",ROUND((SUM(L13:L16,)*5/(SUM(K13))+1)*2,1)/2)</f>
        <v/>
      </c>
    </row>
    <row r="14" spans="1:13" x14ac:dyDescent="0.25">
      <c r="A14" s="75">
        <v>2</v>
      </c>
      <c r="B14" s="37" t="s">
        <v>57</v>
      </c>
      <c r="C14" s="147" t="s">
        <v>58</v>
      </c>
      <c r="D14" s="148"/>
      <c r="E14" s="148"/>
      <c r="F14" s="148"/>
      <c r="G14" s="148"/>
      <c r="H14" s="148"/>
      <c r="I14" s="149"/>
      <c r="J14" s="125"/>
      <c r="K14" s="128"/>
      <c r="L14" s="143"/>
      <c r="M14" s="145"/>
    </row>
    <row r="15" spans="1:13" x14ac:dyDescent="0.25">
      <c r="A15" s="75"/>
      <c r="B15" s="37" t="s">
        <v>59</v>
      </c>
      <c r="C15" s="147" t="s">
        <v>60</v>
      </c>
      <c r="D15" s="148"/>
      <c r="E15" s="148"/>
      <c r="F15" s="148"/>
      <c r="G15" s="148"/>
      <c r="H15" s="148"/>
      <c r="I15" s="149"/>
      <c r="J15" s="125"/>
      <c r="K15" s="128"/>
      <c r="L15" s="143"/>
      <c r="M15" s="145"/>
    </row>
    <row r="16" spans="1:13" x14ac:dyDescent="0.25">
      <c r="A16" s="76"/>
      <c r="B16" s="38" t="s">
        <v>61</v>
      </c>
      <c r="C16" s="150" t="s">
        <v>62</v>
      </c>
      <c r="D16" s="151"/>
      <c r="E16" s="151"/>
      <c r="F16" s="151"/>
      <c r="G16" s="151"/>
      <c r="H16" s="151"/>
      <c r="I16" s="152"/>
      <c r="J16" s="126"/>
      <c r="K16" s="129"/>
      <c r="L16" s="144"/>
      <c r="M16" s="146"/>
    </row>
    <row r="17" spans="1:13" x14ac:dyDescent="0.25">
      <c r="A17" s="74"/>
      <c r="B17" s="41" t="s">
        <v>64</v>
      </c>
      <c r="C17" s="153" t="s">
        <v>66</v>
      </c>
      <c r="D17" s="122"/>
      <c r="E17" s="122"/>
      <c r="F17" s="122"/>
      <c r="G17" s="122"/>
      <c r="H17" s="122"/>
      <c r="I17" s="123"/>
      <c r="J17" s="124">
        <v>1</v>
      </c>
      <c r="K17" s="127">
        <v>10</v>
      </c>
      <c r="L17" s="142"/>
      <c r="M17" s="133" t="str">
        <f>IF(OR(L17=""),"",ROUND((SUM(L17:L19,)*5/(SUM(K17))+1)*2,1)/2)</f>
        <v/>
      </c>
    </row>
    <row r="18" spans="1:13" x14ac:dyDescent="0.25">
      <c r="A18" s="75">
        <v>3</v>
      </c>
      <c r="B18" s="42" t="s">
        <v>63</v>
      </c>
      <c r="C18" s="154" t="s">
        <v>67</v>
      </c>
      <c r="D18" s="137"/>
      <c r="E18" s="137"/>
      <c r="F18" s="137"/>
      <c r="G18" s="137"/>
      <c r="H18" s="137"/>
      <c r="I18" s="138"/>
      <c r="J18" s="125"/>
      <c r="K18" s="128"/>
      <c r="L18" s="143"/>
      <c r="M18" s="134"/>
    </row>
    <row r="19" spans="1:13" x14ac:dyDescent="0.25">
      <c r="A19" s="76"/>
      <c r="B19" s="38"/>
      <c r="C19" s="139"/>
      <c r="D19" s="140"/>
      <c r="E19" s="140"/>
      <c r="F19" s="140"/>
      <c r="G19" s="140"/>
      <c r="H19" s="140"/>
      <c r="I19" s="141"/>
      <c r="J19" s="126"/>
      <c r="K19" s="129"/>
      <c r="L19" s="144"/>
      <c r="M19" s="135"/>
    </row>
    <row r="20" spans="1:13" ht="15.75" customHeight="1" thickBot="1" x14ac:dyDescent="0.3">
      <c r="A20" s="77"/>
      <c r="B20" s="77"/>
      <c r="C20" s="78"/>
      <c r="D20" s="78"/>
      <c r="E20" s="78"/>
      <c r="F20" s="78"/>
      <c r="G20" s="78"/>
      <c r="H20" s="78"/>
      <c r="I20" s="78"/>
      <c r="J20" s="79" t="s">
        <v>43</v>
      </c>
      <c r="K20" s="80">
        <f>SUM(K10:K19)</f>
        <v>100</v>
      </c>
      <c r="L20" s="81" t="str">
        <f>IF(OR(L10="",L13="",L17=""),"",SUM(L10,L13,L17))</f>
        <v/>
      </c>
      <c r="M20" s="39"/>
    </row>
    <row r="21" spans="1:13" ht="15" customHeight="1" x14ac:dyDescent="0.25">
      <c r="A21" s="82"/>
      <c r="B21" s="83"/>
      <c r="C21" s="39"/>
      <c r="D21" s="39"/>
      <c r="E21" s="39"/>
      <c r="F21" s="39"/>
      <c r="G21" s="39"/>
      <c r="H21" s="39"/>
      <c r="I21" s="39"/>
      <c r="J21" s="82"/>
      <c r="L21" s="155" t="str">
        <f>IF(OR(L10="",L13="",L17=""),"",ROUND((SUM(L10,L13,L17)*5/(SUM(K10:K19))+1)*2,0)/2)</f>
        <v/>
      </c>
    </row>
    <row r="22" spans="1:13" ht="15" customHeight="1" x14ac:dyDescent="0.25">
      <c r="A22" s="84" t="s">
        <v>22</v>
      </c>
      <c r="B22" s="85"/>
      <c r="C22" s="39"/>
      <c r="D22" s="39"/>
      <c r="E22" s="39"/>
      <c r="F22" s="39"/>
      <c r="G22" s="39"/>
      <c r="H22" s="39"/>
      <c r="I22" s="39"/>
      <c r="J22" s="86" t="s">
        <v>25</v>
      </c>
      <c r="L22" s="156"/>
    </row>
    <row r="23" spans="1:13" ht="15.75" customHeight="1" thickBot="1" x14ac:dyDescent="0.3">
      <c r="A23" s="39"/>
      <c r="B23" s="87"/>
      <c r="C23" s="39"/>
      <c r="D23" s="39"/>
      <c r="E23" s="39"/>
      <c r="F23" s="39"/>
      <c r="G23" s="39"/>
      <c r="H23" s="39"/>
      <c r="I23" s="39"/>
      <c r="J23" s="82"/>
      <c r="L23" s="157"/>
    </row>
    <row r="24" spans="1:13" ht="23.25" x14ac:dyDescent="0.35">
      <c r="A24" s="63" t="s">
        <v>35</v>
      </c>
      <c r="B24" s="88"/>
      <c r="C24" s="65"/>
      <c r="D24" s="65"/>
      <c r="E24" s="65"/>
      <c r="F24" s="65"/>
      <c r="G24" s="65"/>
      <c r="H24" s="65"/>
      <c r="I24" s="65"/>
      <c r="J24" s="89"/>
      <c r="K24" s="89"/>
      <c r="L24" s="89"/>
      <c r="M24" s="90"/>
    </row>
    <row r="25" spans="1:13" x14ac:dyDescent="0.25">
      <c r="A25" s="67" t="s">
        <v>2</v>
      </c>
      <c r="B25" s="91" t="s">
        <v>65</v>
      </c>
      <c r="C25" s="69" t="s">
        <v>28</v>
      </c>
      <c r="D25" s="70"/>
      <c r="E25" s="71"/>
      <c r="F25" s="71"/>
      <c r="G25" s="70"/>
      <c r="H25" s="71"/>
      <c r="I25" s="71"/>
      <c r="J25" s="72" t="s">
        <v>12</v>
      </c>
      <c r="K25" s="67" t="s">
        <v>6</v>
      </c>
      <c r="L25" s="67" t="s">
        <v>7</v>
      </c>
      <c r="M25" s="92" t="s">
        <v>21</v>
      </c>
    </row>
    <row r="26" spans="1:13" ht="45" customHeight="1" x14ac:dyDescent="0.25">
      <c r="A26" s="74"/>
      <c r="B26" s="44" t="s">
        <v>68</v>
      </c>
      <c r="C26" s="158" t="s">
        <v>69</v>
      </c>
      <c r="D26" s="122"/>
      <c r="E26" s="122"/>
      <c r="F26" s="122"/>
      <c r="G26" s="122"/>
      <c r="H26" s="122"/>
      <c r="I26" s="123"/>
      <c r="J26" s="124">
        <v>2</v>
      </c>
      <c r="K26" s="159">
        <v>30</v>
      </c>
      <c r="L26" s="142"/>
      <c r="M26" s="133" t="str">
        <f>IF(OR(L26=""),"",ROUND((SUM(L26:L28,)*5/(SUM(K26))+1)*2,1)/2)</f>
        <v/>
      </c>
    </row>
    <row r="27" spans="1:13" x14ac:dyDescent="0.25">
      <c r="A27" s="75">
        <v>1</v>
      </c>
      <c r="B27" s="37"/>
      <c r="C27" s="136"/>
      <c r="D27" s="137"/>
      <c r="E27" s="137"/>
      <c r="F27" s="137"/>
      <c r="G27" s="137"/>
      <c r="H27" s="137"/>
      <c r="I27" s="138"/>
      <c r="J27" s="125"/>
      <c r="K27" s="160"/>
      <c r="L27" s="143"/>
      <c r="M27" s="134"/>
    </row>
    <row r="28" spans="1:13" x14ac:dyDescent="0.25">
      <c r="A28" s="76"/>
      <c r="B28" s="38"/>
      <c r="C28" s="139"/>
      <c r="D28" s="140"/>
      <c r="E28" s="140"/>
      <c r="F28" s="140"/>
      <c r="G28" s="140"/>
      <c r="H28" s="140"/>
      <c r="I28" s="141"/>
      <c r="J28" s="126"/>
      <c r="K28" s="161"/>
      <c r="L28" s="144"/>
      <c r="M28" s="135"/>
    </row>
    <row r="29" spans="1:13" x14ac:dyDescent="0.25">
      <c r="A29" s="74"/>
      <c r="B29" s="36"/>
      <c r="C29" s="121"/>
      <c r="D29" s="122"/>
      <c r="E29" s="122"/>
      <c r="F29" s="122"/>
      <c r="G29" s="122"/>
      <c r="H29" s="122"/>
      <c r="I29" s="123"/>
      <c r="J29" s="124">
        <v>1</v>
      </c>
      <c r="K29" s="159">
        <v>20</v>
      </c>
      <c r="L29" s="142"/>
      <c r="M29" s="145" t="str">
        <f>IF(OR(L29=""),"",ROUND((SUM(L29:L32,)*5/(SUM(K29))+1)*2,1)/2)</f>
        <v/>
      </c>
    </row>
    <row r="30" spans="1:13" x14ac:dyDescent="0.25">
      <c r="A30" s="75">
        <v>2</v>
      </c>
      <c r="B30" s="37"/>
      <c r="C30" s="147"/>
      <c r="D30" s="148"/>
      <c r="E30" s="148"/>
      <c r="F30" s="148"/>
      <c r="G30" s="148"/>
      <c r="H30" s="148"/>
      <c r="I30" s="149"/>
      <c r="J30" s="125"/>
      <c r="K30" s="160"/>
      <c r="L30" s="143"/>
      <c r="M30" s="145"/>
    </row>
    <row r="31" spans="1:13" x14ac:dyDescent="0.25">
      <c r="A31" s="75"/>
      <c r="B31" s="37"/>
      <c r="C31" s="147"/>
      <c r="D31" s="148"/>
      <c r="E31" s="148"/>
      <c r="F31" s="148"/>
      <c r="G31" s="148"/>
      <c r="H31" s="148"/>
      <c r="I31" s="149"/>
      <c r="J31" s="125"/>
      <c r="K31" s="160"/>
      <c r="L31" s="143"/>
      <c r="M31" s="145"/>
    </row>
    <row r="32" spans="1:13" x14ac:dyDescent="0.25">
      <c r="A32" s="76"/>
      <c r="B32" s="38"/>
      <c r="C32" s="150"/>
      <c r="D32" s="151"/>
      <c r="E32" s="151"/>
      <c r="F32" s="151"/>
      <c r="G32" s="151"/>
      <c r="H32" s="151"/>
      <c r="I32" s="152"/>
      <c r="J32" s="126"/>
      <c r="K32" s="161"/>
      <c r="L32" s="144"/>
      <c r="M32" s="146"/>
    </row>
    <row r="33" spans="1:13" x14ac:dyDescent="0.25">
      <c r="A33" s="74"/>
      <c r="B33" s="36"/>
      <c r="C33" s="121"/>
      <c r="D33" s="122"/>
      <c r="E33" s="122"/>
      <c r="F33" s="122"/>
      <c r="G33" s="122"/>
      <c r="H33" s="122"/>
      <c r="I33" s="123"/>
      <c r="J33" s="124">
        <v>1</v>
      </c>
      <c r="K33" s="159">
        <v>10</v>
      </c>
      <c r="L33" s="142"/>
      <c r="M33" s="133" t="str">
        <f>IF(OR(L33=""),"",ROUND((SUM(L33:L35,)*5/(SUM(K33))+1)*2,1)/2)</f>
        <v/>
      </c>
    </row>
    <row r="34" spans="1:13" x14ac:dyDescent="0.25">
      <c r="A34" s="75">
        <v>3</v>
      </c>
      <c r="B34" s="37"/>
      <c r="C34" s="136"/>
      <c r="D34" s="137"/>
      <c r="E34" s="137"/>
      <c r="F34" s="137"/>
      <c r="G34" s="137"/>
      <c r="H34" s="137"/>
      <c r="I34" s="138"/>
      <c r="J34" s="125"/>
      <c r="K34" s="160"/>
      <c r="L34" s="143"/>
      <c r="M34" s="134"/>
    </row>
    <row r="35" spans="1:13" x14ac:dyDescent="0.25">
      <c r="A35" s="76"/>
      <c r="B35" s="38"/>
      <c r="C35" s="139"/>
      <c r="D35" s="140"/>
      <c r="E35" s="140"/>
      <c r="F35" s="140"/>
      <c r="G35" s="140"/>
      <c r="H35" s="140"/>
      <c r="I35" s="141"/>
      <c r="J35" s="126"/>
      <c r="K35" s="161"/>
      <c r="L35" s="144"/>
      <c r="M35" s="135"/>
    </row>
    <row r="36" spans="1:13" x14ac:dyDescent="0.25">
      <c r="A36" s="74"/>
      <c r="B36" s="36"/>
      <c r="C36" s="121"/>
      <c r="D36" s="122"/>
      <c r="E36" s="122"/>
      <c r="F36" s="122"/>
      <c r="G36" s="122"/>
      <c r="H36" s="122"/>
      <c r="I36" s="123"/>
      <c r="J36" s="124">
        <v>2</v>
      </c>
      <c r="K36" s="159">
        <v>40</v>
      </c>
      <c r="L36" s="142"/>
      <c r="M36" s="133" t="str">
        <f>IF(OR(L36=""),"",ROUND((SUM(L36:L38,)*5/(SUM(K36))+1)*2,1)/2)</f>
        <v/>
      </c>
    </row>
    <row r="37" spans="1:13" x14ac:dyDescent="0.25">
      <c r="A37" s="75">
        <v>4</v>
      </c>
      <c r="B37" s="37"/>
      <c r="C37" s="136"/>
      <c r="D37" s="137"/>
      <c r="E37" s="137"/>
      <c r="F37" s="137"/>
      <c r="G37" s="137"/>
      <c r="H37" s="137"/>
      <c r="I37" s="138"/>
      <c r="J37" s="125"/>
      <c r="K37" s="160"/>
      <c r="L37" s="143"/>
      <c r="M37" s="134"/>
    </row>
    <row r="38" spans="1:13" x14ac:dyDescent="0.25">
      <c r="A38" s="76"/>
      <c r="B38" s="38"/>
      <c r="C38" s="139"/>
      <c r="D38" s="140"/>
      <c r="E38" s="140"/>
      <c r="F38" s="140"/>
      <c r="G38" s="140"/>
      <c r="H38" s="140"/>
      <c r="I38" s="141"/>
      <c r="J38" s="126"/>
      <c r="K38" s="161"/>
      <c r="L38" s="144"/>
      <c r="M38" s="135"/>
    </row>
    <row r="39" spans="1:13" ht="15.75" customHeight="1" thickBot="1" x14ac:dyDescent="0.3">
      <c r="A39" s="77"/>
      <c r="B39" s="77"/>
      <c r="C39" s="78"/>
      <c r="D39" s="78"/>
      <c r="E39" s="78"/>
      <c r="F39" s="78"/>
      <c r="G39" s="78"/>
      <c r="H39" s="78"/>
      <c r="I39" s="78"/>
      <c r="J39" s="79" t="s">
        <v>43</v>
      </c>
      <c r="K39" s="80">
        <f>SUM(K26:K38)</f>
        <v>100</v>
      </c>
      <c r="L39" s="81" t="str">
        <f>IF(OR(L26="",L29="",L33="",L36=""),"",SUM(L26,L29,L33,L36))</f>
        <v/>
      </c>
      <c r="M39" s="39"/>
    </row>
    <row r="40" spans="1:13" x14ac:dyDescent="0.25">
      <c r="A40" s="82"/>
      <c r="B40" s="83"/>
      <c r="C40" s="39"/>
      <c r="D40" s="39"/>
      <c r="E40" s="39"/>
      <c r="F40" s="39"/>
      <c r="G40" s="39"/>
      <c r="H40" s="39"/>
      <c r="I40" s="39"/>
      <c r="J40" s="82"/>
      <c r="L40" s="155" t="str">
        <f>IF(OR(L26="",L29="",L33="",L36=""),"",ROUND((SUM(L26,L29,L33,L36)*5/(SUM(K26:K38))+1)*2,0)/2)</f>
        <v/>
      </c>
    </row>
    <row r="41" spans="1:13" x14ac:dyDescent="0.25">
      <c r="A41" s="84" t="s">
        <v>22</v>
      </c>
      <c r="B41" s="85"/>
      <c r="C41" s="39"/>
      <c r="D41" s="39"/>
      <c r="E41" s="39"/>
      <c r="F41" s="39"/>
      <c r="G41" s="39"/>
      <c r="H41" s="39"/>
      <c r="I41" s="39"/>
      <c r="J41" s="86" t="s">
        <v>26</v>
      </c>
      <c r="L41" s="156"/>
    </row>
    <row r="42" spans="1:13" ht="15.75" thickBot="1" x14ac:dyDescent="0.3">
      <c r="A42" s="39"/>
      <c r="B42" s="87"/>
      <c r="C42" s="39"/>
      <c r="D42" s="39"/>
      <c r="E42" s="39"/>
      <c r="F42" s="39"/>
      <c r="G42" s="39"/>
      <c r="H42" s="39"/>
      <c r="I42" s="39"/>
      <c r="J42" s="82"/>
      <c r="L42" s="157"/>
    </row>
    <row r="43" spans="1:13" ht="23.25" x14ac:dyDescent="0.35">
      <c r="A43" s="63" t="s">
        <v>32</v>
      </c>
      <c r="B43" s="88"/>
      <c r="C43" s="65"/>
      <c r="D43" s="65"/>
      <c r="E43" s="65"/>
      <c r="F43" s="65"/>
      <c r="G43" s="65"/>
      <c r="H43" s="65"/>
      <c r="I43" s="65"/>
      <c r="J43" s="89"/>
      <c r="K43" s="65"/>
      <c r="L43" s="89"/>
      <c r="M43" s="90"/>
    </row>
    <row r="44" spans="1:13" x14ac:dyDescent="0.25">
      <c r="A44" s="67" t="s">
        <v>2</v>
      </c>
      <c r="B44" s="91" t="s">
        <v>65</v>
      </c>
      <c r="C44" s="69" t="s">
        <v>28</v>
      </c>
      <c r="D44" s="70"/>
      <c r="E44" s="71"/>
      <c r="F44" s="71"/>
      <c r="G44" s="70"/>
      <c r="H44" s="71"/>
      <c r="I44" s="71"/>
      <c r="J44" s="72" t="s">
        <v>12</v>
      </c>
      <c r="K44" s="67" t="s">
        <v>6</v>
      </c>
      <c r="L44" s="67" t="s">
        <v>7</v>
      </c>
      <c r="M44" s="92" t="s">
        <v>21</v>
      </c>
    </row>
    <row r="45" spans="1:13" x14ac:dyDescent="0.25">
      <c r="A45" s="74"/>
      <c r="B45" s="36"/>
      <c r="C45" s="121"/>
      <c r="D45" s="122"/>
      <c r="E45" s="122"/>
      <c r="F45" s="122"/>
      <c r="G45" s="122"/>
      <c r="H45" s="122"/>
      <c r="I45" s="123"/>
      <c r="J45" s="124">
        <v>1</v>
      </c>
      <c r="K45" s="159">
        <v>15</v>
      </c>
      <c r="L45" s="142"/>
      <c r="M45" s="133" t="str">
        <f t="shared" ref="M45" si="0">IF(OR(L45=""),"",ROUND((SUM(L45:L47,)*5/(SUM(K45))+1)*2,1)/2)</f>
        <v/>
      </c>
    </row>
    <row r="46" spans="1:13" x14ac:dyDescent="0.25">
      <c r="A46" s="75">
        <v>1</v>
      </c>
      <c r="B46" s="37"/>
      <c r="C46" s="136"/>
      <c r="D46" s="137"/>
      <c r="E46" s="137"/>
      <c r="F46" s="137"/>
      <c r="G46" s="137"/>
      <c r="H46" s="137"/>
      <c r="I46" s="138"/>
      <c r="J46" s="125"/>
      <c r="K46" s="160"/>
      <c r="L46" s="143"/>
      <c r="M46" s="134"/>
    </row>
    <row r="47" spans="1:13" x14ac:dyDescent="0.25">
      <c r="A47" s="76"/>
      <c r="B47" s="38"/>
      <c r="C47" s="139"/>
      <c r="D47" s="140"/>
      <c r="E47" s="140"/>
      <c r="F47" s="140"/>
      <c r="G47" s="140"/>
      <c r="H47" s="140"/>
      <c r="I47" s="141"/>
      <c r="J47" s="126"/>
      <c r="K47" s="161"/>
      <c r="L47" s="144"/>
      <c r="M47" s="135"/>
    </row>
    <row r="48" spans="1:13" x14ac:dyDescent="0.25">
      <c r="A48" s="74"/>
      <c r="B48" s="36"/>
      <c r="C48" s="121"/>
      <c r="D48" s="122"/>
      <c r="E48" s="122"/>
      <c r="F48" s="122"/>
      <c r="G48" s="122"/>
      <c r="H48" s="122"/>
      <c r="I48" s="123"/>
      <c r="J48" s="124">
        <v>1</v>
      </c>
      <c r="K48" s="159">
        <v>25</v>
      </c>
      <c r="L48" s="142"/>
      <c r="M48" s="133" t="str">
        <f t="shared" ref="M48" si="1">IF(OR(L48=""),"",ROUND((SUM(L48:L50,)*5/(SUM(K48))+1)*2,1)/2)</f>
        <v/>
      </c>
    </row>
    <row r="49" spans="1:13" x14ac:dyDescent="0.25">
      <c r="A49" s="75">
        <v>2</v>
      </c>
      <c r="B49" s="37"/>
      <c r="C49" s="147"/>
      <c r="D49" s="148"/>
      <c r="E49" s="148"/>
      <c r="F49" s="148"/>
      <c r="G49" s="148"/>
      <c r="H49" s="148"/>
      <c r="I49" s="149"/>
      <c r="J49" s="125"/>
      <c r="K49" s="160"/>
      <c r="L49" s="143"/>
      <c r="M49" s="134"/>
    </row>
    <row r="50" spans="1:13" x14ac:dyDescent="0.25">
      <c r="A50" s="76"/>
      <c r="B50" s="38"/>
      <c r="C50" s="150"/>
      <c r="D50" s="151"/>
      <c r="E50" s="151"/>
      <c r="F50" s="151"/>
      <c r="G50" s="151"/>
      <c r="H50" s="151"/>
      <c r="I50" s="152"/>
      <c r="J50" s="126"/>
      <c r="K50" s="161"/>
      <c r="L50" s="144"/>
      <c r="M50" s="135"/>
    </row>
    <row r="51" spans="1:13" x14ac:dyDescent="0.25">
      <c r="A51" s="74"/>
      <c r="B51" s="36"/>
      <c r="C51" s="121"/>
      <c r="D51" s="122"/>
      <c r="E51" s="122"/>
      <c r="F51" s="122"/>
      <c r="G51" s="122"/>
      <c r="H51" s="122"/>
      <c r="I51" s="123"/>
      <c r="J51" s="124">
        <v>3</v>
      </c>
      <c r="K51" s="159">
        <v>60</v>
      </c>
      <c r="L51" s="142"/>
      <c r="M51" s="133" t="str">
        <f t="shared" ref="M51" si="2">IF(OR(L51=""),"",ROUND((SUM(L51:L53,)*5/(SUM(K51))+1)*2,1)/2)</f>
        <v/>
      </c>
    </row>
    <row r="52" spans="1:13" x14ac:dyDescent="0.25">
      <c r="A52" s="75">
        <v>4</v>
      </c>
      <c r="B52" s="37"/>
      <c r="C52" s="136"/>
      <c r="D52" s="137"/>
      <c r="E52" s="137"/>
      <c r="F52" s="137"/>
      <c r="G52" s="137"/>
      <c r="H52" s="137"/>
      <c r="I52" s="138"/>
      <c r="J52" s="125"/>
      <c r="K52" s="160"/>
      <c r="L52" s="143"/>
      <c r="M52" s="134"/>
    </row>
    <row r="53" spans="1:13" x14ac:dyDescent="0.25">
      <c r="A53" s="76"/>
      <c r="B53" s="38"/>
      <c r="C53" s="139"/>
      <c r="D53" s="140"/>
      <c r="E53" s="140"/>
      <c r="F53" s="140"/>
      <c r="G53" s="140"/>
      <c r="H53" s="140"/>
      <c r="I53" s="141"/>
      <c r="J53" s="126"/>
      <c r="K53" s="161"/>
      <c r="L53" s="144"/>
      <c r="M53" s="135"/>
    </row>
    <row r="54" spans="1:13" ht="15.75" customHeight="1" thickBot="1" x14ac:dyDescent="0.3">
      <c r="A54" s="93"/>
      <c r="B54" s="77"/>
      <c r="C54" s="78"/>
      <c r="D54" s="78"/>
      <c r="E54" s="78"/>
      <c r="F54" s="78"/>
      <c r="G54" s="78"/>
      <c r="H54" s="78"/>
      <c r="I54" s="78"/>
      <c r="J54" s="79" t="s">
        <v>43</v>
      </c>
      <c r="K54" s="80">
        <f>SUM(K45:K53)</f>
        <v>100</v>
      </c>
      <c r="L54" s="81" t="str">
        <f>IF(OR(L45="",L48="",L51=""),"",SUM(L45,L48,L51))</f>
        <v/>
      </c>
      <c r="M54" s="39"/>
    </row>
    <row r="55" spans="1:13" ht="15" customHeight="1" x14ac:dyDescent="0.25">
      <c r="A55" s="94"/>
      <c r="B55" s="95"/>
      <c r="C55" s="39"/>
      <c r="D55" s="39"/>
      <c r="E55" s="39"/>
      <c r="F55" s="39"/>
      <c r="G55" s="39"/>
      <c r="H55" s="39"/>
      <c r="I55" s="39"/>
      <c r="J55" s="39"/>
      <c r="L55" s="155" t="str">
        <f>IF(OR(L45="",L48="",L51=""),"",ROUND((SUM(L45,L48,L51)*5/(SUM(K45:K53))+1)*2,0)/2)</f>
        <v/>
      </c>
    </row>
    <row r="56" spans="1:13" ht="15" customHeight="1" x14ac:dyDescent="0.25">
      <c r="A56" s="84" t="s">
        <v>22</v>
      </c>
      <c r="B56" s="54"/>
      <c r="C56" s="39"/>
      <c r="D56" s="39"/>
      <c r="E56" s="39"/>
      <c r="F56" s="39"/>
      <c r="G56" s="39"/>
      <c r="H56" s="39"/>
      <c r="I56" s="39"/>
      <c r="J56" s="96" t="s">
        <v>27</v>
      </c>
      <c r="L56" s="156"/>
    </row>
    <row r="57" spans="1:13" ht="15.75" customHeight="1" thickBot="1" x14ac:dyDescent="0.3">
      <c r="A57" s="97"/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157"/>
    </row>
    <row r="58" spans="1:13" ht="15.75" thickBot="1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3" ht="15" customHeight="1" x14ac:dyDescent="0.2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155" t="str">
        <f>IF(OR(L21="",L40="",L55="",),"",ROUND(AVERAGE(L21,L40,L55)*2,0)/2)</f>
        <v/>
      </c>
    </row>
    <row r="60" spans="1:13" ht="17.25" customHeight="1" x14ac:dyDescent="0.25">
      <c r="A60" s="162" t="s">
        <v>30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4"/>
      <c r="L60" s="156"/>
    </row>
    <row r="61" spans="1:13" ht="15.75" customHeight="1" thickBot="1" x14ac:dyDescent="0.3">
      <c r="A61" s="10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57"/>
    </row>
    <row r="62" spans="1:13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3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3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</sheetData>
  <sheetProtection sheet="1" objects="1" scenarios="1"/>
  <mergeCells count="86">
    <mergeCell ref="L55:L57"/>
    <mergeCell ref="L59:L61"/>
    <mergeCell ref="A60:K60"/>
    <mergeCell ref="C51:I51"/>
    <mergeCell ref="J51:J53"/>
    <mergeCell ref="K51:K53"/>
    <mergeCell ref="L51:L53"/>
    <mergeCell ref="M51:M53"/>
    <mergeCell ref="C52:I52"/>
    <mergeCell ref="C53:I53"/>
    <mergeCell ref="C48:I48"/>
    <mergeCell ref="J48:J50"/>
    <mergeCell ref="K48:K50"/>
    <mergeCell ref="L48:L50"/>
    <mergeCell ref="M48:M50"/>
    <mergeCell ref="C49:I49"/>
    <mergeCell ref="C50:I50"/>
    <mergeCell ref="M45:M47"/>
    <mergeCell ref="C46:I46"/>
    <mergeCell ref="C47:I47"/>
    <mergeCell ref="C36:I36"/>
    <mergeCell ref="J36:J38"/>
    <mergeCell ref="K36:K38"/>
    <mergeCell ref="L36:L38"/>
    <mergeCell ref="M36:M38"/>
    <mergeCell ref="C37:I37"/>
    <mergeCell ref="C38:I38"/>
    <mergeCell ref="L40:L42"/>
    <mergeCell ref="C45:I45"/>
    <mergeCell ref="J45:J47"/>
    <mergeCell ref="K45:K47"/>
    <mergeCell ref="L45:L47"/>
    <mergeCell ref="C33:I33"/>
    <mergeCell ref="J33:J35"/>
    <mergeCell ref="K33:K35"/>
    <mergeCell ref="L33:L35"/>
    <mergeCell ref="M33:M35"/>
    <mergeCell ref="C34:I34"/>
    <mergeCell ref="C35:I35"/>
    <mergeCell ref="C29:I29"/>
    <mergeCell ref="J29:J32"/>
    <mergeCell ref="K29:K32"/>
    <mergeCell ref="L29:L32"/>
    <mergeCell ref="M29:M32"/>
    <mergeCell ref="C30:I30"/>
    <mergeCell ref="C31:I31"/>
    <mergeCell ref="C32:I32"/>
    <mergeCell ref="M26:M28"/>
    <mergeCell ref="C27:I27"/>
    <mergeCell ref="C28:I28"/>
    <mergeCell ref="C17:I17"/>
    <mergeCell ref="J17:J19"/>
    <mergeCell ref="K17:K19"/>
    <mergeCell ref="L17:L19"/>
    <mergeCell ref="M17:M19"/>
    <mergeCell ref="C18:I18"/>
    <mergeCell ref="C19:I19"/>
    <mergeCell ref="L21:L23"/>
    <mergeCell ref="C26:I26"/>
    <mergeCell ref="J26:J28"/>
    <mergeCell ref="K26:K28"/>
    <mergeCell ref="L26:L28"/>
    <mergeCell ref="C13:I13"/>
    <mergeCell ref="J13:J16"/>
    <mergeCell ref="K13:K16"/>
    <mergeCell ref="L13:L16"/>
    <mergeCell ref="M13:M16"/>
    <mergeCell ref="C14:I14"/>
    <mergeCell ref="C15:I15"/>
    <mergeCell ref="C16:I16"/>
    <mergeCell ref="C10:I10"/>
    <mergeCell ref="J10:J12"/>
    <mergeCell ref="K10:K12"/>
    <mergeCell ref="L10:L12"/>
    <mergeCell ref="M10:M12"/>
    <mergeCell ref="C11:I11"/>
    <mergeCell ref="C12:I12"/>
    <mergeCell ref="A1:M1"/>
    <mergeCell ref="A3:C6"/>
    <mergeCell ref="E3:F3"/>
    <mergeCell ref="K3:M3"/>
    <mergeCell ref="E4:F4"/>
    <mergeCell ref="K4:M4"/>
    <mergeCell ref="E5:F5"/>
    <mergeCell ref="K5:M5"/>
    <mergeCell ref="D6:E6"/>
  </mergeCells>
  <pageMargins left="0.70866141732283472" right="0.19685039370078741" top="0.59055118110236227" bottom="0.59055118110236227" header="0.31496062992125984" footer="0.31496062992125984"/>
  <pageSetup paperSize="9" scale="71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Einleitung AF</vt:lpstr>
      <vt:lpstr>AF_UeK_Bew</vt:lpstr>
      <vt:lpstr>AF_UeK_Bew!Druckbereich</vt:lpstr>
      <vt:lpstr>'Einleitung AF'!Druckbereich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faruno</dc:creator>
  <cp:lastModifiedBy>Arnold Schöpfer</cp:lastModifiedBy>
  <cp:lastPrinted>2019-08-23T06:25:16Z</cp:lastPrinted>
  <dcterms:created xsi:type="dcterms:W3CDTF">2017-08-07T05:30:25Z</dcterms:created>
  <dcterms:modified xsi:type="dcterms:W3CDTF">2019-08-23T06:33:14Z</dcterms:modified>
</cp:coreProperties>
</file>