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Projekte\Revision_tech_GB\Anhänge Bildungsplan\QV-Ausführungsbestimmungen\Leistungsdokumentation_üK\"/>
    </mc:Choice>
  </mc:AlternateContent>
  <bookViews>
    <workbookView xWindow="0" yWindow="0" windowWidth="20520" windowHeight="9510" activeTab="1"/>
  </bookViews>
  <sheets>
    <sheet name="Einleitung AA" sheetId="8" r:id="rId1"/>
    <sheet name="AA_UeK_Bew" sheetId="9" r:id="rId2"/>
  </sheets>
  <definedNames>
    <definedName name="_xlnm.Print_Area" localSheetId="1">AA_UeK_Bew!$A$1:$L$40</definedName>
    <definedName name="_xlnm.Print_Area" localSheetId="0">'Einleitung AA'!$A$10:$N$26</definedName>
  </definedNames>
  <calcPr calcId="162913"/>
</workbook>
</file>

<file path=xl/calcChain.xml><?xml version="1.0" encoding="utf-8"?>
<calcChain xmlns="http://schemas.openxmlformats.org/spreadsheetml/2006/main">
  <c r="K33" i="9" l="1"/>
  <c r="K32" i="9"/>
  <c r="J32" i="9"/>
  <c r="L29" i="9"/>
  <c r="L25" i="9"/>
  <c r="L22" i="9"/>
  <c r="K17" i="9"/>
  <c r="K37" i="9" s="1"/>
  <c r="K16" i="9"/>
  <c r="J16" i="9"/>
  <c r="L13" i="9"/>
  <c r="L10" i="9"/>
  <c r="G7" i="8"/>
  <c r="F7" i="8"/>
  <c r="C7" i="8"/>
  <c r="E5" i="8" s="1"/>
  <c r="D5" i="8" s="1"/>
  <c r="B7" i="8"/>
  <c r="I6" i="8"/>
  <c r="H6" i="8" s="1"/>
  <c r="E6" i="8"/>
  <c r="D6" i="8"/>
  <c r="I5" i="8"/>
  <c r="I7" i="8" s="1"/>
  <c r="I4" i="8"/>
  <c r="H4" i="8"/>
  <c r="H7" i="8" l="1"/>
  <c r="E4" i="8"/>
  <c r="D4" i="8" l="1"/>
  <c r="D7" i="8" s="1"/>
  <c r="E7" i="8"/>
</calcChain>
</file>

<file path=xl/sharedStrings.xml><?xml version="1.0" encoding="utf-8"?>
<sst xmlns="http://schemas.openxmlformats.org/spreadsheetml/2006/main" count="71" uniqueCount="57">
  <si>
    <t>Die Prozentzahlen sind rein informativ und bleiben bei der Berechnung ohne Funktion.</t>
  </si>
  <si>
    <t>Die Prozentzahlen sind auf- bzw. abgerundet. Einfacheres Verständnis.</t>
  </si>
  <si>
    <t>HKB</t>
  </si>
  <si>
    <t>Anzahl zu prüfender Leistungsziele pro HKB:</t>
  </si>
  <si>
    <t>&lt; 10 Punkte</t>
  </si>
  <si>
    <t>bei Punkten</t>
  </si>
  <si>
    <t>max. Pt.</t>
  </si>
  <si>
    <t xml:space="preserve"> err. Pt.</t>
  </si>
  <si>
    <t>Anzahl</t>
  </si>
  <si>
    <t>Im ük sind 10 % der ganzen Ausbildungszeit für die Qualitätssicherung und die Ermittlung der Erfahrungsnote enthalten</t>
  </si>
  <si>
    <t>&gt; 50</t>
  </si>
  <si>
    <t>Anz. LZ</t>
  </si>
  <si>
    <t>Lernende(r):</t>
  </si>
  <si>
    <t>Nr.</t>
  </si>
  <si>
    <t>Name</t>
  </si>
  <si>
    <t>Vorname</t>
  </si>
  <si>
    <t>Lehrbetrieb:</t>
  </si>
  <si>
    <t>Betrieb</t>
  </si>
  <si>
    <t>Adresse</t>
  </si>
  <si>
    <t>PLZ / Ort</t>
  </si>
  <si>
    <t>Ref-Note</t>
  </si>
  <si>
    <t>Berechnung: (Erreichte Punktzahl x 5 / Gesamtpunktzahl) + 1=</t>
  </si>
  <si>
    <t>Die Methoden-, Sozial- und Selbstkompetenzen sind integrierender Bestandteil der Aufgabenstellung. Bewertungsgrundlagen finden sich im Dokument „Kriterien der MSS-Kompetenzen“.</t>
  </si>
  <si>
    <t>Kompetenznachweis üK 1. Lehrjahr AA</t>
  </si>
  <si>
    <t>Kompetenznachweis üK 2. Lehrjahr AA</t>
  </si>
  <si>
    <t>Die Bewertung pro Handlungskompetenz wird in einer 1/10 Note ausgewiesen. Diese Note dient nur als Referenz und nicht zur Berechnung der Note für die üK</t>
  </si>
  <si>
    <t>Note ÜK 1</t>
  </si>
  <si>
    <t>Note ÜK 2</t>
  </si>
  <si>
    <t>Arbeiten die geprüft wurden</t>
  </si>
  <si>
    <t>LZ-Nr</t>
  </si>
  <si>
    <t>1.1.03</t>
  </si>
  <si>
    <r>
      <rPr>
        <b/>
        <i/>
        <sz val="11"/>
        <color theme="1"/>
        <rFont val="Arial"/>
        <family val="2"/>
      </rPr>
      <t>Beispiel:</t>
    </r>
    <r>
      <rPr>
        <sz val="11"/>
        <color theme="1"/>
        <rFont val="Arial"/>
        <family val="2"/>
      </rPr>
      <t xml:space="preserve">  stellen die Lichtsysteme ein und tauschen Leuchtmittel aus.</t>
    </r>
  </si>
  <si>
    <t>2.1.01</t>
  </si>
  <si>
    <t>2.3.03</t>
  </si>
  <si>
    <t>2.3.06</t>
  </si>
  <si>
    <t>führen Schweiss- und Wärmearbeiten aus.</t>
  </si>
  <si>
    <t>führen Säge-, Bohr- und Gewindereparaturarbeiten aus</t>
  </si>
  <si>
    <t xml:space="preserve">Note für die überbetrieblichen Kurse: </t>
  </si>
  <si>
    <t>Der Kompetenznachweis pro Ausbildungsjahr ist die (Erreichte Punktzahl x 5 / Gesamtpunktzahl) + 1 auf eine halbe oder ganze Note gerundet</t>
  </si>
  <si>
    <t>Die Gesamtzahl der Leistungsziele soll maximal 6 pro überbetrieblichen Kurs betragen</t>
  </si>
  <si>
    <t>Bewertungsraster und Leistungsdokumentation in den überbetrieblichen Kursen  AA</t>
  </si>
  <si>
    <t>Stunden Rahmenprogramm / Bewertung ÜK AA</t>
  </si>
  <si>
    <t>1. Lehrjahr</t>
  </si>
  <si>
    <t>2. Lehrjahr</t>
  </si>
  <si>
    <t>Total</t>
  </si>
  <si>
    <t>Zeit in h</t>
  </si>
  <si>
    <t xml:space="preserve"> max. Punkte</t>
  </si>
  <si>
    <t>mindestens zu prüfende Leistungsziele</t>
  </si>
  <si>
    <t>Bewertungsraster und Leistungsdokumentation in den überbetrieblichen Kursen AA</t>
  </si>
  <si>
    <t>10 bis 30 Punkte</t>
  </si>
  <si>
    <t>31 bis 50</t>
  </si>
  <si>
    <t>1.3.01</t>
  </si>
  <si>
    <t>1.3.12</t>
  </si>
  <si>
    <r>
      <rPr>
        <b/>
        <i/>
        <sz val="11"/>
        <color theme="1"/>
        <rFont val="Arial"/>
        <family val="2"/>
      </rPr>
      <t>Beispiel:</t>
    </r>
    <r>
      <rPr>
        <sz val="11"/>
        <color theme="1"/>
        <rFont val="Arial"/>
        <family val="2"/>
      </rPr>
      <t xml:space="preserve">  tauschen und prüfen Räder, Reifen, abschrauben, Ventile, Reif…</t>
    </r>
  </si>
  <si>
    <t>prüfen und laden Starterbatterien</t>
  </si>
  <si>
    <t>Version, 28.6.2019</t>
  </si>
  <si>
    <t>prüfen und ergänzen Betriebs- und Hilfsstoffe und tauschen Filter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</si>
</sst>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C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Border="1" applyAlignment="1" applyProtection="1">
      <alignment vertical="top"/>
    </xf>
    <xf numFmtId="0" fontId="9" fillId="0" borderId="11" xfId="0" applyFont="1" applyBorder="1" applyAlignment="1" applyProtection="1">
      <alignment vertical="top"/>
    </xf>
    <xf numFmtId="0" fontId="9" fillId="0" borderId="6" xfId="0" applyFont="1" applyBorder="1" applyAlignment="1" applyProtection="1">
      <alignment vertical="top"/>
    </xf>
    <xf numFmtId="0" fontId="9" fillId="0" borderId="7" xfId="0" applyFont="1" applyBorder="1" applyAlignment="1" applyProtection="1">
      <alignment vertical="top"/>
    </xf>
    <xf numFmtId="0" fontId="9" fillId="0" borderId="12" xfId="0" applyFont="1" applyBorder="1" applyAlignment="1" applyProtection="1">
      <alignment vertical="top"/>
    </xf>
    <xf numFmtId="0" fontId="13" fillId="0" borderId="0" xfId="0" applyFont="1"/>
    <xf numFmtId="0" fontId="0" fillId="0" borderId="0" xfId="0" applyProtection="1">
      <protection locked="0"/>
    </xf>
    <xf numFmtId="0" fontId="11" fillId="0" borderId="11" xfId="0" applyFont="1" applyBorder="1" applyAlignment="1" applyProtection="1"/>
    <xf numFmtId="0" fontId="11" fillId="0" borderId="0" xfId="0" applyFont="1" applyBorder="1" applyAlignment="1" applyProtection="1"/>
    <xf numFmtId="0" fontId="11" fillId="0" borderId="11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0" fillId="0" borderId="0" xfId="0" applyProtection="1"/>
    <xf numFmtId="0" fontId="6" fillId="0" borderId="8" xfId="0" applyFont="1" applyBorder="1" applyProtection="1"/>
    <xf numFmtId="0" fontId="5" fillId="2" borderId="4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12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0" borderId="0" xfId="0" applyFont="1" applyProtection="1"/>
    <xf numFmtId="0" fontId="8" fillId="0" borderId="0" xfId="0" applyFont="1" applyProtection="1">
      <protection locked="0"/>
    </xf>
    <xf numFmtId="0" fontId="8" fillId="0" borderId="0" xfId="0" applyFont="1" applyProtection="1"/>
    <xf numFmtId="0" fontId="5" fillId="2" borderId="7" xfId="0" applyFont="1" applyFill="1" applyBorder="1" applyAlignment="1" applyProtection="1">
      <alignment horizontal="center"/>
    </xf>
    <xf numFmtId="0" fontId="15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/>
    <xf numFmtId="0" fontId="4" fillId="0" borderId="0" xfId="0" applyFont="1" applyProtection="1"/>
    <xf numFmtId="0" fontId="4" fillId="0" borderId="12" xfId="0" applyFont="1" applyBorder="1" applyProtection="1"/>
    <xf numFmtId="0" fontId="4" fillId="0" borderId="11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4" fillId="2" borderId="12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/>
    </xf>
    <xf numFmtId="14" fontId="4" fillId="0" borderId="9" xfId="0" applyNumberFormat="1" applyFont="1" applyBorder="1" applyAlignment="1" applyProtection="1">
      <alignment horizontal="left" vertical="top" wrapText="1"/>
    </xf>
    <xf numFmtId="14" fontId="4" fillId="0" borderId="10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5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7" xfId="0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wrapText="1"/>
    </xf>
    <xf numFmtId="0" fontId="9" fillId="0" borderId="5" xfId="0" applyFont="1" applyBorder="1" applyAlignment="1" applyProtection="1">
      <alignment vertical="top"/>
    </xf>
    <xf numFmtId="0" fontId="0" fillId="0" borderId="12" xfId="0" applyBorder="1" applyProtection="1"/>
    <xf numFmtId="49" fontId="3" fillId="0" borderId="6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/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4" fillId="0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164" fontId="14" fillId="0" borderId="13" xfId="0" applyNumberFormat="1" applyFont="1" applyBorder="1" applyAlignment="1" applyProtection="1">
      <alignment horizontal="center" vertical="center" wrapText="1"/>
    </xf>
    <xf numFmtId="164" fontId="14" fillId="0" borderId="14" xfId="0" applyNumberFormat="1" applyFont="1" applyBorder="1" applyAlignment="1" applyProtection="1">
      <alignment horizontal="center" vertical="center" wrapText="1"/>
    </xf>
    <xf numFmtId="164" fontId="14" fillId="0" borderId="15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center" vertical="center"/>
    </xf>
    <xf numFmtId="1" fontId="5" fillId="3" borderId="3" xfId="0" applyNumberFormat="1" applyFont="1" applyFill="1" applyBorder="1" applyAlignment="1" applyProtection="1">
      <alignment horizontal="center" vertical="center"/>
    </xf>
    <xf numFmtId="1" fontId="5" fillId="3" borderId="4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 wrapText="1"/>
    </xf>
    <xf numFmtId="164" fontId="10" fillId="0" borderId="3" xfId="0" applyNumberFormat="1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4" fontId="4" fillId="0" borderId="6" xfId="0" applyNumberFormat="1" applyFont="1" applyBorder="1" applyAlignment="1" applyProtection="1">
      <alignment horizontal="left" vertical="top" wrapText="1"/>
      <protection locked="0"/>
    </xf>
    <xf numFmtId="14" fontId="4" fillId="0" borderId="0" xfId="0" applyNumberFormat="1" applyFont="1" applyBorder="1" applyAlignment="1" applyProtection="1">
      <alignment horizontal="left" vertical="top" wrapText="1"/>
      <protection locked="0"/>
    </xf>
    <xf numFmtId="14" fontId="4" fillId="0" borderId="7" xfId="0" applyNumberFormat="1" applyFont="1" applyBorder="1" applyAlignment="1" applyProtection="1">
      <alignment horizontal="left" vertical="top" wrapText="1"/>
      <protection locked="0"/>
    </xf>
    <xf numFmtId="14" fontId="4" fillId="0" borderId="12" xfId="0" applyNumberFormat="1" applyFont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14" fontId="4" fillId="0" borderId="6" xfId="0" applyNumberFormat="1" applyFont="1" applyFill="1" applyBorder="1" applyAlignment="1" applyProtection="1">
      <alignment horizontal="left" vertical="top" wrapText="1"/>
      <protection locked="0"/>
    </xf>
    <xf numFmtId="14" fontId="4" fillId="0" borderId="0" xfId="0" applyNumberFormat="1" applyFont="1" applyFill="1" applyBorder="1" applyAlignment="1" applyProtection="1">
      <alignment horizontal="left" vertical="top" wrapText="1"/>
      <protection locked="0"/>
    </xf>
    <xf numFmtId="14" fontId="4" fillId="0" borderId="7" xfId="0" applyNumberFormat="1" applyFont="1" applyFill="1" applyBorder="1" applyAlignment="1" applyProtection="1">
      <alignment horizontal="left" vertical="top" wrapText="1"/>
      <protection locked="0"/>
    </xf>
    <xf numFmtId="14" fontId="4" fillId="0" borderId="12" xfId="0" applyNumberFormat="1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top"/>
    </xf>
    <xf numFmtId="0" fontId="0" fillId="0" borderId="11" xfId="0" applyBorder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12" xfId="0" applyBorder="1" applyProtection="1"/>
    <xf numFmtId="0" fontId="9" fillId="0" borderId="8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/>
    <xf numFmtId="0" fontId="1" fillId="0" borderId="6" xfId="0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zoomScaleSheetLayoutView="90" workbookViewId="0">
      <selection activeCell="M19" sqref="M19"/>
    </sheetView>
  </sheetViews>
  <sheetFormatPr baseColWidth="10" defaultRowHeight="15" x14ac:dyDescent="0.25"/>
  <cols>
    <col min="1" max="2" width="9" customWidth="1"/>
    <col min="3" max="3" width="9.5703125" customWidth="1"/>
    <col min="4" max="5" width="11.42578125" customWidth="1"/>
    <col min="6" max="6" width="9" customWidth="1"/>
    <col min="7" max="7" width="9.140625" customWidth="1"/>
    <col min="8" max="9" width="11.42578125" customWidth="1"/>
    <col min="10" max="10" width="9.5703125" customWidth="1"/>
    <col min="11" max="11" width="9.140625" customWidth="1"/>
    <col min="12" max="12" width="11.42578125" customWidth="1"/>
    <col min="13" max="13" width="8.7109375" customWidth="1"/>
    <col min="14" max="14" width="15.7109375" customWidth="1"/>
  </cols>
  <sheetData>
    <row r="1" spans="1:14" s="26" customFormat="1" ht="24" customHeight="1" x14ac:dyDescent="0.35">
      <c r="A1" s="10" t="s">
        <v>41</v>
      </c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14" ht="33.950000000000003" customHeight="1" x14ac:dyDescent="0.25">
      <c r="A3" s="28" t="s">
        <v>2</v>
      </c>
      <c r="B3" s="98" t="s">
        <v>42</v>
      </c>
      <c r="C3" s="99"/>
      <c r="D3" s="99"/>
      <c r="E3" s="100"/>
      <c r="F3" s="101" t="s">
        <v>43</v>
      </c>
      <c r="G3" s="101"/>
      <c r="H3" s="101"/>
      <c r="I3" s="101"/>
      <c r="J3" s="27"/>
    </row>
    <row r="4" spans="1:14" ht="33.950000000000003" customHeight="1" x14ac:dyDescent="0.25">
      <c r="A4" s="29">
        <v>1</v>
      </c>
      <c r="B4" s="30">
        <v>22</v>
      </c>
      <c r="C4" s="30">
        <v>25</v>
      </c>
      <c r="D4" s="30">
        <f>IF(E4&lt;0.1,0,IF(E4&gt;0.5,3,IF(E4&gt;0.3,2,1)))</f>
        <v>1</v>
      </c>
      <c r="E4" s="31">
        <f>C4/$C$7</f>
        <v>0.25</v>
      </c>
      <c r="F4" s="32">
        <v>26</v>
      </c>
      <c r="G4" s="30">
        <v>40</v>
      </c>
      <c r="H4" s="30">
        <f>IF(I4&lt;0.1,0,IF(I4&gt;0.5,3,IF(I4&gt;0.3,2,1)))</f>
        <v>2</v>
      </c>
      <c r="I4" s="33">
        <f>G4/$G$7</f>
        <v>0.4</v>
      </c>
      <c r="J4" s="34"/>
      <c r="K4" s="27"/>
      <c r="L4" s="35"/>
      <c r="M4" s="35"/>
      <c r="N4" s="35"/>
    </row>
    <row r="5" spans="1:14" ht="33.950000000000003" customHeight="1" x14ac:dyDescent="0.25">
      <c r="A5" s="29">
        <v>2</v>
      </c>
      <c r="B5" s="30">
        <v>66</v>
      </c>
      <c r="C5" s="30">
        <v>75</v>
      </c>
      <c r="D5" s="30">
        <f t="shared" ref="D5:D6" si="0">IF(E5&lt;0.1,0,IF(E5&gt;0.5,3,IF(E5&gt;0.3,2,1)))</f>
        <v>3</v>
      </c>
      <c r="E5" s="31">
        <f>C5/$C$7</f>
        <v>0.75</v>
      </c>
      <c r="F5" s="30">
        <v>20</v>
      </c>
      <c r="G5" s="30">
        <v>30</v>
      </c>
      <c r="H5" s="30">
        <v>1</v>
      </c>
      <c r="I5" s="31">
        <f>G5/$G$7</f>
        <v>0.3</v>
      </c>
      <c r="J5" s="34"/>
      <c r="K5" s="27"/>
      <c r="L5" s="35"/>
      <c r="M5" s="35"/>
      <c r="N5" s="35"/>
    </row>
    <row r="6" spans="1:14" ht="33.950000000000003" customHeight="1" x14ac:dyDescent="0.25">
      <c r="A6" s="29">
        <v>3</v>
      </c>
      <c r="B6" s="30">
        <v>8</v>
      </c>
      <c r="C6" s="30">
        <v>0</v>
      </c>
      <c r="D6" s="30">
        <f t="shared" si="0"/>
        <v>0</v>
      </c>
      <c r="E6" s="31">
        <f>C6/$C$7</f>
        <v>0</v>
      </c>
      <c r="F6" s="30">
        <v>18</v>
      </c>
      <c r="G6" s="30">
        <v>30</v>
      </c>
      <c r="H6" s="30">
        <f t="shared" ref="H6" si="1">IF(I6&lt;0.1,0,IF(I6&gt;0.5,3,IF(I6&gt;0.3,2,1)))</f>
        <v>1</v>
      </c>
      <c r="I6" s="31">
        <f>G6/$G$7</f>
        <v>0.3</v>
      </c>
      <c r="J6" s="34"/>
      <c r="K6" s="27"/>
      <c r="L6" s="35"/>
      <c r="M6" s="35"/>
      <c r="N6" s="35"/>
    </row>
    <row r="7" spans="1:14" ht="33.950000000000003" customHeight="1" x14ac:dyDescent="0.25">
      <c r="A7" s="28" t="s">
        <v>44</v>
      </c>
      <c r="B7" s="28">
        <f t="shared" ref="B7:I7" si="2">SUM(B4:B6)</f>
        <v>96</v>
      </c>
      <c r="C7" s="28">
        <f t="shared" ref="C7" si="3">SUM(C4:C6)</f>
        <v>100</v>
      </c>
      <c r="D7" s="36">
        <f t="shared" si="2"/>
        <v>4</v>
      </c>
      <c r="E7" s="37">
        <f t="shared" si="2"/>
        <v>1</v>
      </c>
      <c r="F7" s="28">
        <f t="shared" si="2"/>
        <v>64</v>
      </c>
      <c r="G7" s="28">
        <f t="shared" si="2"/>
        <v>100</v>
      </c>
      <c r="H7" s="36">
        <f t="shared" si="2"/>
        <v>4</v>
      </c>
      <c r="I7" s="37">
        <f t="shared" si="2"/>
        <v>1</v>
      </c>
      <c r="J7" s="34"/>
      <c r="K7" s="27"/>
      <c r="L7" s="35"/>
      <c r="M7" s="35"/>
      <c r="N7" s="35"/>
    </row>
    <row r="8" spans="1:14" ht="33.950000000000003" customHeight="1" x14ac:dyDescent="0.25">
      <c r="A8" s="29"/>
      <c r="B8" s="38" t="s">
        <v>45</v>
      </c>
      <c r="C8" s="39" t="s">
        <v>46</v>
      </c>
      <c r="D8" s="39" t="s">
        <v>47</v>
      </c>
      <c r="E8" s="40"/>
      <c r="F8" s="38" t="s">
        <v>45</v>
      </c>
      <c r="G8" s="39" t="s">
        <v>46</v>
      </c>
      <c r="H8" s="39" t="s">
        <v>47</v>
      </c>
      <c r="I8" s="40"/>
      <c r="J8" s="41"/>
      <c r="K8" s="27"/>
    </row>
    <row r="9" spans="1:14" ht="9.75" customHeight="1" x14ac:dyDescent="0.25">
      <c r="A9" s="42"/>
      <c r="B9" s="43"/>
      <c r="C9" s="44"/>
      <c r="D9" s="44"/>
      <c r="E9" s="41"/>
      <c r="F9" s="43"/>
      <c r="G9" s="44"/>
      <c r="H9" s="44"/>
      <c r="I9" s="41"/>
      <c r="J9" s="41"/>
      <c r="K9" s="27"/>
    </row>
    <row r="10" spans="1:14" ht="20.25" x14ac:dyDescent="0.3">
      <c r="A10" s="10" t="s">
        <v>48</v>
      </c>
      <c r="B10" s="1"/>
      <c r="C10" s="1"/>
      <c r="D10" s="2"/>
      <c r="E10" s="1"/>
      <c r="F10" s="1"/>
      <c r="G10" s="2"/>
      <c r="H10" s="2"/>
      <c r="I10" s="1"/>
      <c r="J10" s="2"/>
      <c r="K10" s="27"/>
      <c r="L10" s="27"/>
    </row>
    <row r="11" spans="1:14" ht="13.5" customHeight="1" x14ac:dyDescent="0.3">
      <c r="A11" s="10"/>
      <c r="B11" s="1"/>
      <c r="C11" s="1"/>
      <c r="D11" s="2"/>
      <c r="E11" s="1"/>
      <c r="F11" s="1"/>
      <c r="G11" s="2"/>
      <c r="H11" s="2"/>
      <c r="I11" s="1"/>
      <c r="J11" s="2"/>
      <c r="K11" s="27"/>
      <c r="L11" s="27"/>
    </row>
    <row r="12" spans="1:14" x14ac:dyDescent="0.25">
      <c r="A12" s="45" t="s">
        <v>0</v>
      </c>
      <c r="B12" s="46"/>
      <c r="C12" s="46"/>
      <c r="D12" s="47"/>
      <c r="E12" s="46"/>
      <c r="F12" s="46"/>
      <c r="G12" s="47"/>
      <c r="H12" s="46"/>
      <c r="I12" s="46"/>
      <c r="J12" s="47"/>
      <c r="K12" s="48"/>
      <c r="L12" s="48"/>
      <c r="M12" s="49"/>
      <c r="N12" s="49"/>
    </row>
    <row r="13" spans="1:14" x14ac:dyDescent="0.25">
      <c r="A13" s="50" t="s">
        <v>1</v>
      </c>
      <c r="B13" s="46"/>
      <c r="C13" s="46"/>
      <c r="D13" s="47"/>
      <c r="E13" s="46"/>
      <c r="F13" s="46"/>
      <c r="G13" s="47"/>
      <c r="H13" s="46"/>
      <c r="I13" s="46"/>
      <c r="J13" s="47"/>
      <c r="K13" s="48"/>
      <c r="L13" s="48"/>
      <c r="M13" s="49"/>
      <c r="N13" s="49"/>
    </row>
    <row r="14" spans="1:14" x14ac:dyDescent="0.25">
      <c r="A14" s="50" t="s">
        <v>25</v>
      </c>
      <c r="B14" s="46"/>
      <c r="C14" s="46"/>
      <c r="D14" s="47"/>
      <c r="E14" s="46"/>
      <c r="F14" s="46"/>
      <c r="G14" s="47"/>
      <c r="H14" s="46"/>
      <c r="I14" s="46"/>
      <c r="J14" s="47"/>
      <c r="K14" s="48"/>
      <c r="L14" s="48"/>
      <c r="M14" s="49"/>
      <c r="N14" s="49"/>
    </row>
    <row r="15" spans="1:14" x14ac:dyDescent="0.25">
      <c r="A15" s="50" t="s">
        <v>38</v>
      </c>
      <c r="B15" s="46"/>
      <c r="C15" s="46"/>
      <c r="D15" s="47"/>
      <c r="E15" s="51"/>
      <c r="F15" s="46"/>
      <c r="G15" s="47"/>
      <c r="H15" s="46"/>
      <c r="I15" s="46"/>
      <c r="J15" s="47"/>
      <c r="K15" s="48"/>
      <c r="L15" s="48"/>
      <c r="M15" s="49"/>
      <c r="N15" s="49"/>
    </row>
    <row r="16" spans="1:14" ht="29.25" customHeight="1" x14ac:dyDescent="0.25">
      <c r="A16" s="102" t="s">
        <v>22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1:14" x14ac:dyDescent="0.25">
      <c r="A17" s="27" t="s">
        <v>3</v>
      </c>
      <c r="B17" s="27"/>
      <c r="C17" s="27"/>
      <c r="D17" s="27"/>
      <c r="E17" s="27"/>
      <c r="F17" s="27"/>
      <c r="G17" s="27"/>
      <c r="H17" s="27"/>
      <c r="I17" s="27"/>
      <c r="J17" s="27"/>
      <c r="K17" s="52"/>
      <c r="L17" s="52"/>
      <c r="M17" s="52"/>
      <c r="N17" s="52"/>
    </row>
    <row r="18" spans="1:14" x14ac:dyDescent="0.25">
      <c r="A18" s="27" t="s">
        <v>5</v>
      </c>
      <c r="B18" s="27"/>
      <c r="C18" s="27"/>
      <c r="D18" s="53" t="s">
        <v>8</v>
      </c>
      <c r="E18" s="27"/>
      <c r="F18" s="27"/>
      <c r="G18" s="27"/>
      <c r="H18" s="27"/>
      <c r="I18" s="27"/>
      <c r="J18" s="27"/>
      <c r="K18" s="52"/>
      <c r="L18" s="52"/>
      <c r="M18" s="52"/>
      <c r="N18" s="52"/>
    </row>
    <row r="19" spans="1:14" x14ac:dyDescent="0.25">
      <c r="A19" s="27" t="s">
        <v>4</v>
      </c>
      <c r="B19" s="27"/>
      <c r="C19" s="27"/>
      <c r="D19" s="27">
        <v>0</v>
      </c>
      <c r="E19" s="27"/>
      <c r="F19" s="27"/>
      <c r="G19" s="27"/>
      <c r="H19" s="27"/>
      <c r="I19" s="27"/>
      <c r="J19" s="27"/>
      <c r="K19" s="52"/>
      <c r="L19" s="52"/>
      <c r="M19" s="52"/>
      <c r="N19" s="52"/>
    </row>
    <row r="20" spans="1:14" x14ac:dyDescent="0.25">
      <c r="A20" s="48" t="s">
        <v>49</v>
      </c>
      <c r="B20" s="27"/>
      <c r="C20" s="27"/>
      <c r="D20" s="27">
        <v>1</v>
      </c>
      <c r="E20" s="27"/>
      <c r="F20" s="27"/>
      <c r="G20" s="27"/>
      <c r="H20" s="27"/>
      <c r="I20" s="27"/>
      <c r="J20" s="27"/>
      <c r="K20" s="52"/>
      <c r="L20" s="52"/>
      <c r="M20" s="52"/>
      <c r="N20" s="52"/>
    </row>
    <row r="21" spans="1:14" x14ac:dyDescent="0.25">
      <c r="A21" s="27" t="s">
        <v>50</v>
      </c>
      <c r="B21" s="27"/>
      <c r="C21" s="27"/>
      <c r="D21" s="27">
        <v>2</v>
      </c>
      <c r="E21" s="27"/>
      <c r="F21" s="27"/>
      <c r="G21" s="27"/>
      <c r="H21" s="27"/>
      <c r="I21" s="27"/>
      <c r="J21" s="27"/>
      <c r="K21" s="52"/>
      <c r="L21" s="52"/>
      <c r="M21" s="52"/>
      <c r="N21" s="52"/>
    </row>
    <row r="22" spans="1:14" x14ac:dyDescent="0.25">
      <c r="A22" s="54" t="s">
        <v>10</v>
      </c>
      <c r="B22" s="27"/>
      <c r="C22" s="27"/>
      <c r="D22" s="27">
        <v>3</v>
      </c>
      <c r="E22" s="27"/>
      <c r="F22" s="27"/>
      <c r="G22" s="27"/>
      <c r="H22" s="27"/>
      <c r="I22" s="27"/>
      <c r="J22" s="27"/>
      <c r="K22" s="52"/>
      <c r="L22" s="52"/>
      <c r="M22" s="52"/>
      <c r="N22" s="52"/>
    </row>
    <row r="23" spans="1:14" x14ac:dyDescent="0.25">
      <c r="A23" s="27" t="s">
        <v>39</v>
      </c>
      <c r="B23" s="27"/>
      <c r="C23" s="27"/>
      <c r="D23" s="27"/>
      <c r="E23" s="27"/>
      <c r="F23" s="27"/>
      <c r="G23" s="27"/>
      <c r="H23" s="27"/>
      <c r="I23" s="27"/>
      <c r="J23" s="27"/>
      <c r="K23" s="52"/>
      <c r="L23" s="52"/>
      <c r="M23" s="52"/>
      <c r="N23" s="52"/>
    </row>
    <row r="24" spans="1:14" x14ac:dyDescent="0.25">
      <c r="A24" s="1"/>
      <c r="B24" s="1"/>
      <c r="C24" s="1"/>
      <c r="D24" s="2"/>
      <c r="E24" s="1"/>
      <c r="F24" s="1"/>
      <c r="G24" s="2"/>
      <c r="H24" s="1"/>
      <c r="I24" s="1"/>
      <c r="J24" s="2"/>
      <c r="K24" s="27"/>
      <c r="L24" s="27"/>
    </row>
    <row r="25" spans="1:14" x14ac:dyDescent="0.25">
      <c r="A25" s="4" t="s">
        <v>9</v>
      </c>
      <c r="B25" s="1"/>
      <c r="C25" s="1"/>
      <c r="D25" s="2"/>
      <c r="E25" s="1"/>
      <c r="F25" s="1"/>
      <c r="G25" s="2"/>
      <c r="H25" s="1"/>
      <c r="I25" s="1"/>
      <c r="J25" s="2"/>
      <c r="K25" s="27"/>
      <c r="L25" s="27"/>
    </row>
    <row r="26" spans="1:14" x14ac:dyDescent="0.25">
      <c r="A26" s="3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4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4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4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</row>
  </sheetData>
  <sheetProtection sheet="1" objects="1" scenarios="1"/>
  <mergeCells count="3">
    <mergeCell ref="B3:E3"/>
    <mergeCell ref="F3:I3"/>
    <mergeCell ref="A16:N16"/>
  </mergeCells>
  <pageMargins left="0.70866141732283472" right="0.19685039370078741" top="0.59055118110236227" bottom="0.59055118110236227" header="0.31496062992125984" footer="0.31496062992125984"/>
  <pageSetup paperSize="9" scale="64" orientation="portrait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view="pageBreakPreview" zoomScaleNormal="100" zoomScaleSheetLayoutView="100" workbookViewId="0">
      <selection activeCell="C26" sqref="C26:H26"/>
    </sheetView>
  </sheetViews>
  <sheetFormatPr baseColWidth="10" defaultRowHeight="15" x14ac:dyDescent="0.25"/>
  <cols>
    <col min="1" max="1" width="9" style="11" customWidth="1"/>
    <col min="2" max="2" width="9.42578125" style="11" customWidth="1"/>
    <col min="3" max="3" width="9.140625" style="11" customWidth="1"/>
    <col min="4" max="4" width="13.140625" style="11" customWidth="1"/>
    <col min="5" max="5" width="11.7109375" style="11" customWidth="1"/>
    <col min="6" max="6" width="10.140625" style="11" customWidth="1"/>
    <col min="7" max="7" width="9.85546875" style="11" customWidth="1"/>
    <col min="8" max="8" width="13.140625" style="11" customWidth="1"/>
    <col min="9" max="9" width="11.7109375" style="11" customWidth="1"/>
    <col min="10" max="10" width="13.140625" style="11" customWidth="1"/>
    <col min="11" max="16384" width="11.42578125" style="11"/>
  </cols>
  <sheetData>
    <row r="1" spans="1:13" ht="20.25" x14ac:dyDescent="0.3">
      <c r="A1" s="141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25">
      <c r="A2" s="24"/>
      <c r="B2" s="55"/>
      <c r="C2" s="55"/>
      <c r="D2" s="56"/>
      <c r="E2" s="56"/>
      <c r="F2" s="56"/>
      <c r="G2" s="56"/>
      <c r="H2" s="56"/>
      <c r="I2" s="56"/>
      <c r="J2" s="56"/>
      <c r="K2" s="92"/>
      <c r="L2" s="92"/>
    </row>
    <row r="3" spans="1:13" x14ac:dyDescent="0.25">
      <c r="A3" s="142" t="s">
        <v>12</v>
      </c>
      <c r="B3" s="143"/>
      <c r="C3" s="12" t="s">
        <v>13</v>
      </c>
      <c r="D3" s="148"/>
      <c r="E3" s="149"/>
      <c r="F3" s="57"/>
      <c r="G3" s="91" t="s">
        <v>16</v>
      </c>
      <c r="H3" s="6"/>
      <c r="I3" s="14" t="s">
        <v>17</v>
      </c>
      <c r="J3" s="150"/>
      <c r="K3" s="151"/>
      <c r="L3" s="151"/>
    </row>
    <row r="4" spans="1:13" x14ac:dyDescent="0.25">
      <c r="A4" s="144"/>
      <c r="B4" s="145"/>
      <c r="C4" s="13" t="s">
        <v>14</v>
      </c>
      <c r="D4" s="148"/>
      <c r="E4" s="149"/>
      <c r="F4" s="58"/>
      <c r="G4" s="7"/>
      <c r="H4" s="5"/>
      <c r="I4" s="15" t="s">
        <v>18</v>
      </c>
      <c r="J4" s="150"/>
      <c r="K4" s="151"/>
      <c r="L4" s="151"/>
    </row>
    <row r="5" spans="1:13" x14ac:dyDescent="0.25">
      <c r="A5" s="144"/>
      <c r="B5" s="145"/>
      <c r="C5" s="13" t="s">
        <v>15</v>
      </c>
      <c r="D5" s="148"/>
      <c r="E5" s="149"/>
      <c r="F5" s="59"/>
      <c r="G5" s="7"/>
      <c r="H5" s="5"/>
      <c r="I5" s="15" t="s">
        <v>19</v>
      </c>
      <c r="J5" s="150"/>
      <c r="K5" s="151"/>
      <c r="L5" s="151"/>
    </row>
    <row r="6" spans="1:13" x14ac:dyDescent="0.25">
      <c r="A6" s="146"/>
      <c r="B6" s="147"/>
      <c r="C6" s="152"/>
      <c r="D6" s="152"/>
      <c r="E6" s="60"/>
      <c r="F6" s="60"/>
      <c r="G6" s="8"/>
      <c r="H6" s="9"/>
      <c r="I6" s="9"/>
      <c r="J6" s="9"/>
      <c r="K6" s="56"/>
      <c r="L6" s="56"/>
    </row>
    <row r="7" spans="1:13" x14ac:dyDescent="0.25">
      <c r="A7" s="55"/>
      <c r="B7" s="55"/>
      <c r="C7" s="55"/>
      <c r="D7" s="55"/>
      <c r="E7" s="55"/>
      <c r="F7" s="55"/>
      <c r="G7" s="55"/>
      <c r="H7" s="55"/>
      <c r="I7" s="94" t="s">
        <v>55</v>
      </c>
      <c r="J7" s="55"/>
      <c r="K7" s="55"/>
      <c r="L7" s="55"/>
    </row>
    <row r="8" spans="1:13" ht="23.25" x14ac:dyDescent="0.35">
      <c r="A8" s="17" t="s">
        <v>23</v>
      </c>
      <c r="B8" s="61"/>
      <c r="C8" s="61"/>
      <c r="D8" s="61"/>
      <c r="E8" s="61"/>
      <c r="F8" s="61"/>
      <c r="G8" s="61"/>
      <c r="H8" s="61"/>
      <c r="I8" s="61"/>
      <c r="J8" s="62"/>
      <c r="K8" s="55"/>
      <c r="L8" s="55"/>
    </row>
    <row r="9" spans="1:13" x14ac:dyDescent="0.25">
      <c r="A9" s="18" t="s">
        <v>2</v>
      </c>
      <c r="B9" s="25" t="s">
        <v>29</v>
      </c>
      <c r="C9" s="19" t="s">
        <v>28</v>
      </c>
      <c r="D9" s="20"/>
      <c r="E9" s="63"/>
      <c r="F9" s="63"/>
      <c r="G9" s="20"/>
      <c r="H9" s="63"/>
      <c r="I9" s="64" t="s">
        <v>11</v>
      </c>
      <c r="J9" s="18" t="s">
        <v>6</v>
      </c>
      <c r="K9" s="21" t="s">
        <v>7</v>
      </c>
      <c r="L9" s="21" t="s">
        <v>20</v>
      </c>
      <c r="M9" s="65"/>
    </row>
    <row r="10" spans="1:13" ht="15" customHeight="1" x14ac:dyDescent="0.25">
      <c r="A10" s="66"/>
      <c r="B10" s="67" t="s">
        <v>30</v>
      </c>
      <c r="C10" s="109" t="s">
        <v>31</v>
      </c>
      <c r="D10" s="110"/>
      <c r="E10" s="110"/>
      <c r="F10" s="110"/>
      <c r="G10" s="110"/>
      <c r="H10" s="110"/>
      <c r="I10" s="111">
        <v>1</v>
      </c>
      <c r="J10" s="114">
        <v>25</v>
      </c>
      <c r="K10" s="117"/>
      <c r="L10" s="120" t="str">
        <f>IF(OR(K10=""),"",ROUND((SUM(K10:K12,)*5/(SUM(J10))+1)*2,1)/2)</f>
        <v/>
      </c>
      <c r="M10" s="65"/>
    </row>
    <row r="11" spans="1:13" x14ac:dyDescent="0.25">
      <c r="A11" s="68">
        <v>1</v>
      </c>
      <c r="B11" s="93" t="s">
        <v>51</v>
      </c>
      <c r="C11" s="153" t="s">
        <v>56</v>
      </c>
      <c r="D11" s="124"/>
      <c r="E11" s="124"/>
      <c r="F11" s="124"/>
      <c r="G11" s="124"/>
      <c r="H11" s="124"/>
      <c r="I11" s="112"/>
      <c r="J11" s="115"/>
      <c r="K11" s="118"/>
      <c r="L11" s="121"/>
      <c r="M11" s="65"/>
    </row>
    <row r="12" spans="1:13" x14ac:dyDescent="0.25">
      <c r="A12" s="69"/>
      <c r="B12" s="95" t="s">
        <v>52</v>
      </c>
      <c r="C12" s="139" t="s">
        <v>54</v>
      </c>
      <c r="D12" s="140"/>
      <c r="E12" s="140"/>
      <c r="F12" s="140"/>
      <c r="G12" s="140"/>
      <c r="H12" s="140"/>
      <c r="I12" s="113"/>
      <c r="J12" s="116"/>
      <c r="K12" s="119"/>
      <c r="L12" s="122"/>
      <c r="M12" s="65"/>
    </row>
    <row r="13" spans="1:13" x14ac:dyDescent="0.25">
      <c r="A13" s="66"/>
      <c r="B13" s="96" t="s">
        <v>32</v>
      </c>
      <c r="C13" s="133" t="s">
        <v>53</v>
      </c>
      <c r="D13" s="134"/>
      <c r="E13" s="134"/>
      <c r="F13" s="134"/>
      <c r="G13" s="134"/>
      <c r="H13" s="134"/>
      <c r="I13" s="111">
        <v>3</v>
      </c>
      <c r="J13" s="114">
        <v>75</v>
      </c>
      <c r="K13" s="117"/>
      <c r="L13" s="127" t="str">
        <f>IF(OR(K13=""),"",ROUND((SUM(K13:K15,)*5/(SUM(J13))+1)*2,1)/2)</f>
        <v/>
      </c>
      <c r="M13" s="65"/>
    </row>
    <row r="14" spans="1:13" x14ac:dyDescent="0.25">
      <c r="A14" s="68">
        <v>2</v>
      </c>
      <c r="B14" s="97" t="s">
        <v>33</v>
      </c>
      <c r="C14" s="135" t="s">
        <v>35</v>
      </c>
      <c r="D14" s="136"/>
      <c r="E14" s="136"/>
      <c r="F14" s="136"/>
      <c r="G14" s="136"/>
      <c r="H14" s="136"/>
      <c r="I14" s="112"/>
      <c r="J14" s="115"/>
      <c r="K14" s="118"/>
      <c r="L14" s="127"/>
      <c r="M14" s="65"/>
    </row>
    <row r="15" spans="1:13" x14ac:dyDescent="0.25">
      <c r="A15" s="69"/>
      <c r="B15" s="95" t="s">
        <v>34</v>
      </c>
      <c r="C15" s="137" t="s">
        <v>36</v>
      </c>
      <c r="D15" s="138"/>
      <c r="E15" s="138"/>
      <c r="F15" s="138"/>
      <c r="G15" s="138"/>
      <c r="H15" s="138"/>
      <c r="I15" s="113"/>
      <c r="J15" s="116"/>
      <c r="K15" s="119"/>
      <c r="L15" s="128"/>
      <c r="M15" s="65"/>
    </row>
    <row r="16" spans="1:13" ht="15.75" customHeight="1" thickBot="1" x14ac:dyDescent="0.3">
      <c r="A16" s="70"/>
      <c r="B16" s="71"/>
      <c r="C16" s="72"/>
      <c r="D16" s="72"/>
      <c r="E16" s="72"/>
      <c r="F16" s="72"/>
      <c r="G16" s="72"/>
      <c r="H16" s="73"/>
      <c r="I16" s="74" t="s">
        <v>44</v>
      </c>
      <c r="J16" s="75">
        <f>SUM(J10:J15)</f>
        <v>100</v>
      </c>
      <c r="K16" s="76" t="str">
        <f>IF(OR(K10="",K13=""),"",SUM(K10,K13))</f>
        <v/>
      </c>
      <c r="L16" s="77"/>
      <c r="M16" s="65"/>
    </row>
    <row r="17" spans="1:13" x14ac:dyDescent="0.25">
      <c r="A17" s="78"/>
      <c r="B17" s="55"/>
      <c r="C17" s="55"/>
      <c r="D17" s="55"/>
      <c r="E17" s="55"/>
      <c r="F17" s="55"/>
      <c r="G17" s="55"/>
      <c r="H17" s="78"/>
      <c r="I17" s="55"/>
      <c r="J17" s="16"/>
      <c r="K17" s="103" t="str">
        <f>IF(OR(K10="",K13=""),"",ROUND((SUM(K10,K13)*5/(SUM(J10:J15))+1)*2,0)/2)</f>
        <v/>
      </c>
      <c r="L17" s="55"/>
    </row>
    <row r="18" spans="1:13" x14ac:dyDescent="0.25">
      <c r="A18" s="79" t="s">
        <v>21</v>
      </c>
      <c r="B18" s="55"/>
      <c r="C18" s="55"/>
      <c r="D18" s="55"/>
      <c r="E18" s="55"/>
      <c r="F18" s="55"/>
      <c r="G18" s="55"/>
      <c r="H18" s="78"/>
      <c r="I18" s="22" t="s">
        <v>26</v>
      </c>
      <c r="J18" s="16"/>
      <c r="K18" s="104"/>
      <c r="L18" s="55"/>
    </row>
    <row r="19" spans="1:13" ht="15.75" thickBot="1" x14ac:dyDescent="0.3">
      <c r="A19" s="55"/>
      <c r="B19" s="55"/>
      <c r="C19" s="55"/>
      <c r="D19" s="55"/>
      <c r="E19" s="55"/>
      <c r="F19" s="55"/>
      <c r="G19" s="55"/>
      <c r="H19" s="78"/>
      <c r="I19" s="55"/>
      <c r="J19" s="16"/>
      <c r="K19" s="105"/>
      <c r="L19" s="55"/>
    </row>
    <row r="20" spans="1:13" ht="23.25" x14ac:dyDescent="0.35">
      <c r="A20" s="17" t="s">
        <v>24</v>
      </c>
      <c r="B20" s="61"/>
      <c r="C20" s="61"/>
      <c r="D20" s="61"/>
      <c r="E20" s="61"/>
      <c r="F20" s="61"/>
      <c r="G20" s="61"/>
      <c r="H20" s="80"/>
      <c r="I20" s="61"/>
      <c r="J20" s="62"/>
      <c r="K20" s="55"/>
      <c r="L20" s="55"/>
    </row>
    <row r="21" spans="1:13" x14ac:dyDescent="0.25">
      <c r="A21" s="18" t="s">
        <v>2</v>
      </c>
      <c r="B21" s="25" t="s">
        <v>29</v>
      </c>
      <c r="C21" s="19" t="s">
        <v>28</v>
      </c>
      <c r="D21" s="20"/>
      <c r="E21" s="63"/>
      <c r="F21" s="63"/>
      <c r="G21" s="20"/>
      <c r="H21" s="63"/>
      <c r="I21" s="64" t="s">
        <v>11</v>
      </c>
      <c r="J21" s="18" t="s">
        <v>6</v>
      </c>
      <c r="K21" s="21" t="s">
        <v>7</v>
      </c>
      <c r="L21" s="21" t="s">
        <v>20</v>
      </c>
      <c r="M21" s="65"/>
    </row>
    <row r="22" spans="1:13" x14ac:dyDescent="0.25">
      <c r="A22" s="66"/>
      <c r="B22" s="81"/>
      <c r="C22" s="109"/>
      <c r="D22" s="110"/>
      <c r="E22" s="110"/>
      <c r="F22" s="110"/>
      <c r="G22" s="110"/>
      <c r="H22" s="110"/>
      <c r="I22" s="111">
        <v>2</v>
      </c>
      <c r="J22" s="114">
        <v>40</v>
      </c>
      <c r="K22" s="117"/>
      <c r="L22" s="120" t="str">
        <f>IF(OR(K22=""),"",ROUND((SUM(K22:K24,)*5/(SUM(J22))+1)*2,1)/2)</f>
        <v/>
      </c>
    </row>
    <row r="23" spans="1:13" x14ac:dyDescent="0.25">
      <c r="A23" s="68">
        <v>1</v>
      </c>
      <c r="B23" s="82"/>
      <c r="C23" s="123"/>
      <c r="D23" s="124"/>
      <c r="E23" s="124"/>
      <c r="F23" s="124"/>
      <c r="G23" s="124"/>
      <c r="H23" s="124"/>
      <c r="I23" s="112"/>
      <c r="J23" s="115"/>
      <c r="K23" s="118"/>
      <c r="L23" s="121"/>
    </row>
    <row r="24" spans="1:13" x14ac:dyDescent="0.25">
      <c r="A24" s="69"/>
      <c r="B24" s="83"/>
      <c r="C24" s="125"/>
      <c r="D24" s="126"/>
      <c r="E24" s="126"/>
      <c r="F24" s="126"/>
      <c r="G24" s="126"/>
      <c r="H24" s="126"/>
      <c r="I24" s="113"/>
      <c r="J24" s="116"/>
      <c r="K24" s="119"/>
      <c r="L24" s="122"/>
    </row>
    <row r="25" spans="1:13" x14ac:dyDescent="0.25">
      <c r="A25" s="66"/>
      <c r="B25" s="81"/>
      <c r="C25" s="109"/>
      <c r="D25" s="110"/>
      <c r="E25" s="110"/>
      <c r="F25" s="110"/>
      <c r="G25" s="110"/>
      <c r="H25" s="110"/>
      <c r="I25" s="111">
        <v>1</v>
      </c>
      <c r="J25" s="114">
        <v>30</v>
      </c>
      <c r="K25" s="117"/>
      <c r="L25" s="127" t="str">
        <f>IF(OR(K25=""),"",ROUND((SUM(K25:K28,)*5/(SUM(J25))+1)*2,1)/2)</f>
        <v/>
      </c>
    </row>
    <row r="26" spans="1:13" x14ac:dyDescent="0.25">
      <c r="A26" s="68">
        <v>2</v>
      </c>
      <c r="B26" s="82"/>
      <c r="C26" s="129"/>
      <c r="D26" s="130"/>
      <c r="E26" s="130"/>
      <c r="F26" s="130"/>
      <c r="G26" s="130"/>
      <c r="H26" s="130"/>
      <c r="I26" s="112"/>
      <c r="J26" s="115"/>
      <c r="K26" s="118"/>
      <c r="L26" s="127"/>
    </row>
    <row r="27" spans="1:13" x14ac:dyDescent="0.25">
      <c r="A27" s="68"/>
      <c r="B27" s="82"/>
      <c r="C27" s="129"/>
      <c r="D27" s="130"/>
      <c r="E27" s="130"/>
      <c r="F27" s="130"/>
      <c r="G27" s="130"/>
      <c r="H27" s="130"/>
      <c r="I27" s="112"/>
      <c r="J27" s="115"/>
      <c r="K27" s="118"/>
      <c r="L27" s="127"/>
    </row>
    <row r="28" spans="1:13" x14ac:dyDescent="0.25">
      <c r="A28" s="69"/>
      <c r="B28" s="83"/>
      <c r="C28" s="131"/>
      <c r="D28" s="132"/>
      <c r="E28" s="132"/>
      <c r="F28" s="132"/>
      <c r="G28" s="132"/>
      <c r="H28" s="132"/>
      <c r="I28" s="113"/>
      <c r="J28" s="116"/>
      <c r="K28" s="119"/>
      <c r="L28" s="128"/>
    </row>
    <row r="29" spans="1:13" x14ac:dyDescent="0.25">
      <c r="A29" s="66"/>
      <c r="B29" s="81"/>
      <c r="C29" s="109"/>
      <c r="D29" s="110"/>
      <c r="E29" s="110"/>
      <c r="F29" s="110"/>
      <c r="G29" s="110"/>
      <c r="H29" s="110"/>
      <c r="I29" s="111">
        <v>1</v>
      </c>
      <c r="J29" s="114">
        <v>30</v>
      </c>
      <c r="K29" s="117"/>
      <c r="L29" s="120" t="str">
        <f>IF(OR(K29=""),"",ROUND((SUM(K29:K31,)*5/(SUM(J29))+1)*2,1)/2)</f>
        <v/>
      </c>
    </row>
    <row r="30" spans="1:13" x14ac:dyDescent="0.25">
      <c r="A30" s="68">
        <v>3</v>
      </c>
      <c r="B30" s="82"/>
      <c r="C30" s="123"/>
      <c r="D30" s="124"/>
      <c r="E30" s="124"/>
      <c r="F30" s="124"/>
      <c r="G30" s="124"/>
      <c r="H30" s="124"/>
      <c r="I30" s="112"/>
      <c r="J30" s="115"/>
      <c r="K30" s="118"/>
      <c r="L30" s="121"/>
    </row>
    <row r="31" spans="1:13" x14ac:dyDescent="0.25">
      <c r="A31" s="69"/>
      <c r="B31" s="83"/>
      <c r="C31" s="125"/>
      <c r="D31" s="126"/>
      <c r="E31" s="126"/>
      <c r="F31" s="126"/>
      <c r="G31" s="126"/>
      <c r="H31" s="126"/>
      <c r="I31" s="113"/>
      <c r="J31" s="116"/>
      <c r="K31" s="119"/>
      <c r="L31" s="122"/>
    </row>
    <row r="32" spans="1:13" ht="15.75" customHeight="1" thickBot="1" x14ac:dyDescent="0.3">
      <c r="A32" s="84"/>
      <c r="B32" s="71"/>
      <c r="C32" s="72"/>
      <c r="D32" s="72"/>
      <c r="E32" s="72"/>
      <c r="F32" s="72"/>
      <c r="G32" s="72"/>
      <c r="H32" s="73"/>
      <c r="I32" s="74" t="s">
        <v>44</v>
      </c>
      <c r="J32" s="75">
        <f>SUM(J22:J31)</f>
        <v>100</v>
      </c>
      <c r="K32" s="76" t="str">
        <f>IF(OR(K22="",K25="",K29=""),"",SUM(K22,K25,K29))</f>
        <v/>
      </c>
      <c r="L32" s="77"/>
      <c r="M32" s="65"/>
    </row>
    <row r="33" spans="1:12" ht="15" customHeight="1" x14ac:dyDescent="0.25">
      <c r="A33" s="85"/>
      <c r="B33" s="55"/>
      <c r="C33" s="55"/>
      <c r="D33" s="55"/>
      <c r="E33" s="55"/>
      <c r="F33" s="55"/>
      <c r="G33" s="55"/>
      <c r="H33" s="55"/>
      <c r="I33" s="55"/>
      <c r="J33" s="16"/>
      <c r="K33" s="103" t="str">
        <f>IF(OR(K22="",K25="",K29=""),"",ROUND((SUM(K22,K25,K29)*5/(SUM(J22:J31))+1)*2,0)/2)</f>
        <v/>
      </c>
      <c r="L33" s="16"/>
    </row>
    <row r="34" spans="1:12" ht="15" customHeight="1" x14ac:dyDescent="0.25">
      <c r="A34" s="79" t="s">
        <v>21</v>
      </c>
      <c r="B34" s="55"/>
      <c r="C34" s="55"/>
      <c r="D34" s="55"/>
      <c r="E34" s="55"/>
      <c r="F34" s="55"/>
      <c r="G34" s="55"/>
      <c r="H34" s="55"/>
      <c r="I34" s="22" t="s">
        <v>27</v>
      </c>
      <c r="J34" s="16"/>
      <c r="K34" s="104"/>
      <c r="L34" s="16"/>
    </row>
    <row r="35" spans="1:12" ht="15.75" customHeight="1" thickBot="1" x14ac:dyDescent="0.3">
      <c r="A35" s="86"/>
      <c r="B35" s="56"/>
      <c r="C35" s="56"/>
      <c r="D35" s="56"/>
      <c r="E35" s="56"/>
      <c r="F35" s="56"/>
      <c r="G35" s="56"/>
      <c r="H35" s="56"/>
      <c r="I35" s="56"/>
      <c r="J35" s="56"/>
      <c r="K35" s="105"/>
      <c r="L35" s="16"/>
    </row>
    <row r="36" spans="1:12" ht="15.75" thickBo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16"/>
      <c r="L36" s="16"/>
    </row>
    <row r="37" spans="1:12" ht="15" customHeight="1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103" t="str">
        <f>IF(OR(K17="",K33="",),"",ROUND(AVERAGE(K17,K33)*2,0)/2)</f>
        <v/>
      </c>
      <c r="L37" s="16"/>
    </row>
    <row r="38" spans="1:12" ht="15" customHeight="1" x14ac:dyDescent="0.25">
      <c r="A38" s="106" t="s">
        <v>37</v>
      </c>
      <c r="B38" s="107"/>
      <c r="C38" s="107"/>
      <c r="D38" s="107"/>
      <c r="E38" s="107"/>
      <c r="F38" s="107"/>
      <c r="G38" s="107"/>
      <c r="H38" s="107"/>
      <c r="I38" s="107"/>
      <c r="J38" s="108"/>
      <c r="K38" s="104"/>
      <c r="L38" s="16"/>
    </row>
    <row r="39" spans="1:12" ht="15.75" customHeight="1" thickBot="1" x14ac:dyDescent="0.3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105"/>
      <c r="L39" s="16"/>
    </row>
    <row r="40" spans="1:12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16"/>
      <c r="L40" s="16"/>
    </row>
    <row r="41" spans="1:12" x14ac:dyDescent="0.25">
      <c r="A41" s="65"/>
      <c r="B41" s="23"/>
      <c r="C41" s="65"/>
      <c r="D41" s="65"/>
      <c r="E41" s="65"/>
      <c r="F41" s="65"/>
      <c r="G41" s="65"/>
      <c r="H41" s="65"/>
      <c r="I41" s="65"/>
      <c r="J41" s="65"/>
    </row>
    <row r="42" spans="1:12" x14ac:dyDescent="0.25">
      <c r="A42" s="65"/>
      <c r="C42" s="65"/>
      <c r="D42" s="65"/>
      <c r="E42" s="65"/>
      <c r="F42" s="65"/>
      <c r="G42" s="65"/>
      <c r="H42" s="65"/>
      <c r="I42" s="65"/>
      <c r="J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</row>
    <row r="44" spans="1:12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</row>
  </sheetData>
  <sheetProtection sheet="1" objects="1" scenarios="1"/>
  <mergeCells count="49">
    <mergeCell ref="A1:L1"/>
    <mergeCell ref="A3:B6"/>
    <mergeCell ref="D3:E3"/>
    <mergeCell ref="J3:L3"/>
    <mergeCell ref="D4:E4"/>
    <mergeCell ref="J4:L4"/>
    <mergeCell ref="D5:E5"/>
    <mergeCell ref="J5:L5"/>
    <mergeCell ref="C6:D6"/>
    <mergeCell ref="C10:H10"/>
    <mergeCell ref="I10:I12"/>
    <mergeCell ref="J10:J12"/>
    <mergeCell ref="K10:K12"/>
    <mergeCell ref="L10:L12"/>
    <mergeCell ref="C11:H11"/>
    <mergeCell ref="C12:H12"/>
    <mergeCell ref="L22:L24"/>
    <mergeCell ref="C23:H23"/>
    <mergeCell ref="C24:H24"/>
    <mergeCell ref="C13:H13"/>
    <mergeCell ref="I13:I15"/>
    <mergeCell ref="J13:J15"/>
    <mergeCell ref="K13:K15"/>
    <mergeCell ref="L13:L15"/>
    <mergeCell ref="C14:H14"/>
    <mergeCell ref="C15:H15"/>
    <mergeCell ref="K17:K19"/>
    <mergeCell ref="C22:H22"/>
    <mergeCell ref="I22:I24"/>
    <mergeCell ref="J22:J24"/>
    <mergeCell ref="K22:K24"/>
    <mergeCell ref="L29:L31"/>
    <mergeCell ref="C30:H30"/>
    <mergeCell ref="C31:H31"/>
    <mergeCell ref="C25:H25"/>
    <mergeCell ref="I25:I28"/>
    <mergeCell ref="J25:J28"/>
    <mergeCell ref="K25:K28"/>
    <mergeCell ref="L25:L28"/>
    <mergeCell ref="C26:H26"/>
    <mergeCell ref="C27:H27"/>
    <mergeCell ref="C28:H28"/>
    <mergeCell ref="K33:K35"/>
    <mergeCell ref="K37:K39"/>
    <mergeCell ref="A38:J38"/>
    <mergeCell ref="C29:H29"/>
    <mergeCell ref="I29:I31"/>
    <mergeCell ref="J29:J31"/>
    <mergeCell ref="K29:K31"/>
  </mergeCells>
  <pageMargins left="0.70866141732283472" right="0.19685039370078741" top="0.59055118110236227" bottom="0.59055118110236227" header="0.31496062992125984" footer="0.31496062992125984"/>
  <pageSetup paperSize="9" scale="7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Einleitung AA</vt:lpstr>
      <vt:lpstr>AA_UeK_Bew</vt:lpstr>
      <vt:lpstr>AA_UeK_Bew!Druckbereich</vt:lpstr>
      <vt:lpstr>'Einleitung AA'!Druckbereich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faruno</dc:creator>
  <cp:lastModifiedBy>Arnold Schöpfer</cp:lastModifiedBy>
  <cp:lastPrinted>2018-06-05T09:44:15Z</cp:lastPrinted>
  <dcterms:created xsi:type="dcterms:W3CDTF">2017-08-07T05:30:25Z</dcterms:created>
  <dcterms:modified xsi:type="dcterms:W3CDTF">2019-08-07T08:44:29Z</dcterms:modified>
</cp:coreProperties>
</file>